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94" documentId="120_S{2AC9BD13-BADA-5192-A53E-5A8FF88502F6}" xr6:coauthVersionLast="47" xr6:coauthVersionMax="47" xr10:uidLastSave="{2899CC63-A31D-41E0-A0DF-0DF0416982A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<sst xmlns="http://schemas.openxmlformats.org/spreadsheetml/2006/main" count="181595" uniqueCount="39212">
  <si>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</si>
  <si>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</si>
  <si>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</si>
  <si>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</si>
  <si>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</si>
  <si>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</si>
  <si>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</si>
  <si>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</si>
  <si>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</si>
  <si>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</si>
  <si>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</si>
  <si>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</si>
  <si>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</si>
  <si>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</si>
  <si>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</si>
  <si>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</si>
  <si>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</si>
  <si>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</si>
  <si>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</si>
  <si>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</si>
  <si>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</si>
  <si>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</si>
  <si>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</si>
  <si>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</si>
  <si>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</si>
  <si>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</si>
  <si>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</si>
  <si>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</si>
  <si>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</si>
  <si>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</si>
  <si>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</si>
  <si>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</si>
  <si>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</si>
  <si>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</si>
  <si>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</si>
  <si>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</si>
  <si>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</si>
  <si>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</si>
  <si>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</si>
  <si>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</si>
  <si>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</si>
  <si>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</si>
  <si>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</si>
  <si>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</si>
  <si>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</si>
  <si>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</si>
  <si>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</si>
  <si>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</si>
  <si>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</si>
  <si>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</si>
  <si>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</si>
  <si>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</si>
  <si>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</si>
  <si>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</si>
  <si>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</si>
  <si>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</si>
  <si>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</si>
  <si>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</si>
  <si>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</si>
  <si>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</si>
  <si>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</si>
  <si>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</si>
  <si>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</si>
  <si>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</si>
  <si>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</si>
  <si>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</si>
  <si>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</si>
  <si>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</si>
  <si>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</si>
  <si>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</si>
  <si>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</si>
  <si>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</si>
  <si>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</si>
  <si>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</si>
  <si>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</si>
  <si>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</si>
  <si>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</si>
  <si>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</si>
  <si>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</si>
  <si>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</si>
  <si>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</si>
  <si>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</si>
  <si>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</si>
  <si>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</si>
  <si>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</si>
  <si>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</si>
  <si>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</si>
  <si>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</si>
  <si>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</si>
  <si>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</si>
  <si>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</si>
  <si>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</si>
  <si>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</si>
  <si>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</si>
  <si>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</si>
  <si>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</si>
  <si>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</si>
  <si>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</si>
  <si>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</si>
  <si>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</si>
  <si>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</si>
  <si>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</si>
  <si>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</si>
  <si>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</si>
  <si>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</si>
  <si>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</si>
  <si>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</si>
  <si>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</si>
  <si>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</si>
  <si>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</si>
  <si>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</si>
  <si>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</si>
  <si>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</si>
  <si>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</si>
  <si>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</si>
  <si>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</si>
  <si>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</si>
  <si>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</si>
  <si>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</si>
  <si>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</si>
  <si>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</si>
  <si>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</si>
  <si>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</si>
  <si>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</si>
  <si>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</si>
  <si>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</si>
  <si>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</si>
  <si>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</si>
  <si>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</si>
  <si>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</si>
  <si>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</si>
  <si>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</si>
  <si>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</si>
  <si>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</si>
  <si>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</si>
  <si>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</si>
  <si>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</si>
  <si>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</si>
  <si>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</si>
  <si>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</si>
  <si>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</si>
  <si>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</si>
  <si>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</si>
  <si>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</si>
  <si>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</si>
  <si>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</si>
  <si>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</si>
  <si>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</si>
  <si>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</si>
  <si>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</si>
  <si>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</si>
  <si>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</si>
  <si>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</si>
  <si>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</si>
  <si>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</si>
  <si>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</si>
  <si>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</si>
  <si>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</si>
  <si>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</si>
  <si>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</si>
  <si>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</si>
  <si>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</si>
  <si>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</si>
  <si>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</si>
  <si>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</si>
  <si>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</si>
  <si>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</si>
  <si>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</si>
  <si>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</si>
  <si>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</si>
  <si>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</si>
  <si>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</si>
  <si>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</si>
  <si>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</si>
  <si>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</si>
  <si>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</si>
  <si>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</si>
  <si>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</si>
  <si>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</si>
  <si>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</si>
  <si>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</si>
  <si>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</si>
  <si>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</si>
  <si>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</si>
  <si>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</si>
  <si>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</si>
  <si>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</si>
  <si>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</si>
  <si>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</si>
  <si>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</si>
  <si>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</si>
  <si>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</si>
  <si>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</si>
  <si>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</si>
  <si>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</si>
  <si>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</si>
  <si>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</si>
  <si>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</si>
  <si>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</si>
  <si>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</si>
  <si>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</si>
  <si>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</si>
  <si>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</si>
  <si>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</si>
  <si>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</si>
  <si>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</si>
  <si>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</si>
  <si>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</si>
  <si>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</si>
  <si>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</si>
  <si>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</si>
  <si>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</si>
  <si>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</si>
  <si>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</si>
  <si>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</si>
  <si>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</si>
  <si>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</si>
  <si>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</si>
  <si>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</si>
  <si>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</si>
  <si>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</si>
  <si>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</si>
  <si>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</si>
  <si>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</si>
  <si>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</si>
  <si>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</si>
  <si>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</si>
  <si>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</si>
  <si>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</si>
  <si>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</si>
  <si>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</si>
  <si>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</si>
  <si>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</si>
  <si>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</si>
  <si>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</si>
  <si>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</si>
  <si>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</si>
  <si>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</si>
  <si>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</si>
  <si>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</si>
  <si>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</si>
  <si>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</si>
  <si>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</si>
  <si>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</si>
  <si>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</si>
  <si>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</si>
  <si>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</si>
  <si>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</si>
  <si>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</si>
  <si>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</si>
  <si>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</si>
  <si>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</si>
  <si>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</si>
  <si>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</si>
  <si>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</si>
  <si>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</si>
  <si>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</si>
  <si>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</si>
  <si>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</si>
  <si>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</si>
  <si>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</si>
  <si>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</si>
  <si>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</si>
  <si>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</si>
  <si>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</si>
  <si>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</si>
  <si>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</si>
  <si>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</si>
  <si>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</si>
  <si>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</si>
  <si>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</si>
  <si>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</si>
  <si>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</si>
  <si>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</si>
  <si>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</si>
  <si>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</si>
  <si>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</si>
  <si>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</si>
  <si>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</si>
  <si>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</si>
  <si>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</si>
  <si>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</si>
  <si>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</si>
  <si>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</si>
  <si>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</si>
  <si>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</si>
  <si>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</si>
  <si>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</si>
  <si>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</si>
  <si>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</si>
  <si>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</si>
  <si>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</si>
  <si>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</si>
  <si>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</si>
  <si>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</si>
  <si>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</si>
  <si>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</si>
  <si>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</si>
  <si>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</si>
  <si>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</si>
  <si>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</si>
  <si>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</si>
  <si>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</si>
  <si>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</si>
  <si>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</si>
  <si>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</si>
  <si>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</si>
  <si>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</si>
  <si>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</si>
  <si>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</si>
  <si>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</si>
  <si>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</si>
  <si>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</si>
  <si>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</si>
  <si>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</si>
  <si>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</si>
  <si>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</si>
  <si>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</si>
  <si>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</si>
  <si>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</si>
  <si>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</si>
  <si>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</si>
  <si>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</si>
  <si>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</si>
  <si>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</si>
  <si>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</si>
  <si>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</si>
  <si>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</si>
  <si>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</si>
  <si>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</si>
  <si>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</si>
  <si>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</si>
  <si>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</si>
  <si>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</si>
  <si>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</si>
  <si>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</si>
  <si>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</si>
  <si>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</si>
  <si>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</si>
  <si>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</si>
  <si>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</si>
  <si>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</si>
  <si>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</si>
  <si>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</si>
  <si>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</si>
  <si>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</si>
  <si>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</si>
  <si>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</si>
  <si>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</si>
  <si>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</si>
  <si>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</si>
  <si>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</si>
  <si>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</si>
  <si>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</si>
  <si>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</si>
  <si>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</si>
  <si>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</si>
  <si>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</si>
  <si>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</si>
  <si>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</si>
  <si>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</si>
  <si>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</si>
  <si>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</si>
  <si>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</si>
  <si>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</si>
  <si>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</si>
  <si>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</si>
  <si>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</si>
  <si>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</si>
  <si>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</si>
  <si>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</si>
  <si>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</si>
  <si>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</si>
  <si>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</si>
  <si>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</si>
  <si>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</si>
  <si>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</si>
  <si>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</si>
  <si>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</si>
  <si>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</si>
  <si>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</si>
  <si>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</si>
  <si>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</si>
  <si>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</si>
  <si>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</si>
  <si>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</si>
  <si>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</si>
  <si>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</si>
  <si>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</si>
  <si>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</si>
  <si>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</si>
  <si>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</si>
  <si>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</si>
  <si>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</si>
  <si>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</si>
  <si>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</si>
  <si>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</si>
  <si>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</si>
  <si>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</si>
  <si>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</si>
  <si>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</si>
  <si>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</si>
  <si>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</si>
  <si>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</si>
  <si>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</si>
  <si>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</si>
  <si>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</si>
  <si>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</si>
  <si>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</si>
  <si>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</si>
  <si>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</si>
  <si>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</si>
  <si>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</si>
  <si>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</si>
  <si>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</si>
  <si>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</si>
  <si>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</si>
  <si>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</si>
  <si>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</si>
  <si>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</si>
  <si>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</si>
  <si>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</si>
  <si>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</si>
  <si>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</si>
  <si>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</si>
  <si>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</si>
  <si>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</si>
  <si>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</si>
  <si>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</si>
  <si>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</si>
  <si>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</si>
  <si>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</si>
  <si>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</si>
  <si>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</si>
  <si>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</si>
  <si>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</si>
  <si>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</si>
  <si>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</si>
  <si>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</si>
  <si>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</si>
  <si>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</si>
  <si>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</si>
  <si>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</si>
  <si>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</si>
  <si>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</si>
  <si>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</si>
  <si>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</si>
  <si>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</si>
  <si>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</si>
  <si>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</si>
  <si>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</si>
  <si>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</si>
  <si>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</si>
  <si>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</si>
  <si>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</si>
  <si>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</si>
  <si>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</si>
  <si>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</si>
  <si>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</si>
  <si>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</si>
  <si>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</si>
  <si>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</si>
  <si>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</si>
  <si>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</si>
  <si>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</si>
  <si>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</si>
  <si>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</si>
  <si>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</si>
  <si>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</si>
  <si>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</si>
  <si>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</si>
  <si>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</si>
  <si>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</si>
  <si>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</si>
  <si>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</si>
  <si>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</si>
  <si>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</si>
  <si>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</si>
  <si>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</si>
  <si>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</si>
  <si>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</si>
  <si>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</si>
  <si>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</si>
  <si>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</si>
  <si>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</si>
  <si>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</si>
  <si>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</si>
  <si>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</si>
  <si>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</si>
  <si>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</si>
  <si>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</si>
  <si>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</si>
  <si>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</si>
  <si>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</si>
  <si>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</si>
  <si>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</si>
  <si>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</si>
  <si>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</si>
  <si>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</si>
  <si>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</si>
  <si>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</si>
  <si>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</si>
  <si>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</si>
  <si>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</si>
  <si>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</si>
  <si>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</si>
  <si>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</si>
  <si>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</si>
  <si>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</si>
  <si>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</si>
  <si>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</si>
  <si>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</si>
  <si>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</si>
  <si>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</si>
  <si>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</si>
  <si>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</si>
  <si>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</si>
  <si>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</si>
  <si>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</si>
  <si>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</si>
  <si>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</si>
  <si>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</si>
  <si>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</si>
  <si>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</si>
  <si>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</si>
  <si>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</si>
  <si>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</si>
  <si>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</si>
  <si>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</si>
  <si>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</si>
  <si>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</si>
  <si>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</si>
  <si>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</si>
  <si>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</si>
  <si>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</si>
  <si>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</si>
  <si>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</si>
  <si>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</si>
  <si>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</si>
  <si>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</si>
  <si>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</si>
  <si>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</si>
  <si>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</si>
  <si>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</si>
  <si>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</si>
  <si>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</si>
  <si>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</si>
  <si>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</si>
  <si>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</si>
  <si>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</si>
  <si>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</si>
  <si>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</si>
  <si>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</si>
  <si>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</si>
  <si>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</si>
  <si>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</si>
  <si>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</si>
  <si>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</si>
  <si>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</si>
  <si>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</si>
  <si>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</si>
  <si>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</si>
  <si>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</si>
  <si>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</si>
  <si>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</si>
  <si>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</si>
  <si>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</si>
  <si>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</si>
  <si>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</si>
  <si>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</si>
  <si>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</si>
  <si>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</si>
  <si>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</si>
  <si>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</si>
  <si>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</si>
  <si>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</si>
  <si>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</si>
  <si>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</si>
  <si>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</si>
  <si>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</si>
  <si>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</si>
  <si>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</si>
  <si>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</si>
  <si>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</si>
  <si>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</si>
  <si>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</si>
  <si>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</si>
  <si>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</si>
  <si>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</si>
  <si>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</si>
  <si>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</si>
  <si>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</si>
  <si>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</si>
  <si>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</si>
  <si>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</si>
  <si>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</si>
  <si>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</si>
  <si>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</si>
  <si>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</si>
  <si>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</si>
  <si>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</si>
  <si>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</si>
  <si>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</si>
  <si>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</si>
  <si>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</si>
  <si>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</si>
  <si>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</si>
  <si>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</si>
  <si>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</si>
  <si>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</si>
  <si>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</si>
  <si>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</si>
  <si>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</si>
  <si>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</si>
  <si>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</si>
  <si>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</si>
  <si>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</si>
  <si>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</si>
  <si>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</si>
  <si>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</si>
  <si>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</si>
  <si>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</si>
  <si>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</si>
  <si>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</si>
  <si>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</si>
  <si>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</si>
  <si>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</si>
  <si>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</si>
  <si>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</si>
  <si>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</si>
  <si>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</si>
  <si>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</si>
  <si>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</si>
  <si>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</si>
  <si>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</si>
  <si>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</si>
  <si>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</si>
  <si>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</si>
  <si>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</si>
  <si>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</si>
  <si>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</si>
  <si>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</si>
  <si>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</si>
  <si>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</si>
  <si>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</si>
  <si>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</si>
  <si>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</si>
  <si>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</si>
  <si>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</si>
  <si>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</si>
  <si>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</si>
  <si>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</si>
  <si>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</si>
  <si>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</si>
  <si>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</si>
  <si>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</si>
  <si>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</si>
  <si>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</si>
  <si>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</si>
  <si>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</si>
  <si>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</si>
  <si>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</si>
  <si>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</si>
  <si>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</si>
  <si>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</si>
  <si>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</si>
  <si>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</si>
  <si>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</si>
  <si>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</si>
  <si>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</si>
  <si>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</si>
  <si>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</si>
  <si>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</si>
  <si>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</si>
  <si>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</si>
  <si>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</si>
  <si>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</si>
  <si>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</si>
  <si>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</si>
  <si>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</si>
  <si>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</si>
  <si>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</si>
  <si>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</si>
  <si>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</si>
  <si>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</si>
  <si>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</si>
  <si>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</si>
  <si>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</si>
  <si>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</si>
  <si>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</si>
  <si>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</si>
  <si>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</si>
  <si>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</si>
  <si>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</si>
  <si>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</si>
  <si>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</si>
  <si>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</si>
  <si>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</si>
  <si>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</si>
  <si>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</si>
  <si>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</si>
  <si>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</si>
  <si>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</si>
  <si>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</si>
  <si>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</si>
  <si>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</si>
  <si>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</si>
  <si>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</si>
  <si>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</si>
  <si>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</si>
  <si>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</si>
  <si>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</si>
  <si>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</si>
  <si>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</si>
  <si>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</si>
  <si>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</si>
  <si>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</si>
  <si>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</si>
  <si>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</si>
  <si>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</si>
  <si>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</si>
  <si>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</si>
  <si>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</si>
  <si>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</si>
  <si>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</si>
  <si>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</si>
  <si>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</si>
  <si>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</si>
  <si>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</si>
  <si>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</si>
  <si>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</si>
  <si>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</si>
  <si>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</si>
  <si>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</si>
  <si>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</si>
  <si>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</si>
  <si>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</si>
  <si>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</si>
  <si>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</si>
  <si>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</si>
  <si>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</si>
  <si>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</si>
  <si>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</si>
  <si>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</si>
  <si>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</si>
  <si>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</si>
  <si>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</si>
  <si>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</si>
  <si>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</si>
  <si>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</si>
  <si>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</si>
  <si>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</si>
  <si>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</si>
  <si>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</si>
  <si>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</si>
  <si>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</si>
  <si>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</si>
  <si>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</si>
  <si>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</si>
  <si>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</si>
  <si>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</si>
  <si>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</si>
  <si>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</si>
  <si>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</si>
  <si>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</si>
  <si>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</si>
  <si>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</si>
  <si>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</si>
  <si>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</si>
  <si>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</si>
  <si>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</si>
  <si>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</si>
  <si>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</si>
  <si>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</si>
  <si>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</si>
  <si>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</si>
  <si>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</si>
  <si>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</si>
  <si>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</si>
  <si>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</si>
  <si>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</si>
  <si>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</si>
  <si>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</si>
  <si>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</si>
  <si>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</si>
  <si>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</si>
  <si>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</si>
  <si>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</si>
  <si>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</si>
  <si>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</si>
  <si>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</si>
  <si>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</si>
  <si>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</si>
  <si>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</si>
  <si>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</si>
  <si>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</si>
  <si>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</si>
  <si>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</si>
  <si>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</si>
  <si>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</si>
  <si>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</si>
  <si>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</si>
  <si>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</si>
  <si>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</si>
  <si>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</si>
  <si>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</si>
  <si>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</si>
  <si>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</si>
  <si>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</si>
  <si>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</si>
  <si>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</si>
  <si>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</si>
  <si>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</si>
  <si>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</si>
  <si>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</si>
  <si>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</si>
  <si>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</si>
  <si>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</si>
  <si>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</si>
  <si>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</si>
  <si>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</si>
  <si>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</si>
  <si>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</si>
  <si>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</si>
  <si>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</si>
  <si>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</si>
  <si>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</si>
  <si>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</si>
  <si>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</si>
  <si>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</si>
  <si>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</si>
  <si>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</si>
  <si>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</si>
  <si>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</si>
  <si>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</si>
  <si>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</si>
  <si>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</si>
  <si>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</si>
  <si>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</si>
  <si>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</si>
  <si>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</si>
  <si>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</si>
  <si>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</si>
  <si>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</si>
  <si>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</si>
  <si>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</si>
  <si>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</si>
  <si>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</si>
  <si>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</si>
  <si>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</si>
  <si>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</si>
  <si>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</si>
  <si>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</si>
  <si>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</si>
  <si>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</si>
  <si>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</si>
  <si>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</si>
  <si>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</si>
  <si>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</si>
  <si>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</si>
  <si>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</si>
  <si>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</si>
  <si>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</si>
  <si>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</si>
  <si>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</si>
  <si>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</si>
  <si>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</si>
  <si>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</si>
  <si>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</si>
  <si>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</si>
  <si>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</si>
  <si>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</si>
  <si>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</si>
  <si>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</si>
  <si>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</si>
  <si>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</si>
  <si>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</si>
  <si>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</si>
  <si>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</si>
  <si>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</si>
  <si>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</si>
  <si>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</si>
  <si>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</si>
  <si>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</si>
  <si>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</si>
  <si>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</si>
  <si>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</si>
  <si>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</si>
  <si>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</si>
  <si>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</si>
  <si>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</si>
  <si>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</si>
  <si>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</si>
  <si>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</si>
  <si>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</si>
  <si>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</si>
  <si>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</si>
  <si>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</si>
  <si>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</si>
  <si>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</si>
  <si>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</si>
  <si>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</si>
  <si>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</si>
  <si>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</si>
  <si>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</si>
  <si>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</si>
  <si>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</si>
  <si>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</si>
  <si>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</si>
  <si>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</si>
  <si>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</si>
  <si>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</si>
  <si>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</si>
  <si>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</si>
  <si>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</si>
  <si>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</si>
  <si>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</si>
  <si>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</si>
  <si>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</si>
  <si>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</si>
  <si>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</si>
  <si>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</si>
  <si>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</si>
  <si>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</si>
  <si>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</si>
  <si>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</si>
  <si>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</si>
  <si>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</si>
  <si>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</si>
  <si>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</si>
  <si>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</si>
  <si>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</si>
  <si>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</si>
  <si>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</si>
  <si>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</si>
  <si>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</si>
  <si>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</si>
  <si>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</si>
  <si>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</si>
  <si>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</si>
  <si>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</si>
  <si>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</si>
  <si>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</si>
  <si>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</si>
  <si>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</si>
  <si>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</si>
  <si>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</si>
  <si>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</si>
  <si>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</si>
  <si>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</si>
  <si>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</si>
  <si>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</si>
  <si>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</si>
  <si>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</si>
  <si>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</si>
  <si>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</si>
  <si>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</si>
  <si>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</si>
  <si>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</si>
  <si>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</si>
  <si>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</si>
  <si>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</si>
  <si>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</si>
  <si>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</si>
  <si>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</si>
  <si>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</si>
  <si>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</si>
  <si>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</si>
  <si>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</si>
  <si>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</si>
  <si>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</si>
  <si>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</si>
  <si>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</si>
  <si>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</si>
  <si>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</si>
  <si>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</si>
  <si>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</si>
  <si>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</si>
  <si>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</si>
  <si>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</si>
  <si>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</si>
  <si>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</si>
  <si>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</si>
  <si>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</si>
  <si>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</si>
  <si>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</si>
  <si>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</si>
  <si>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</si>
  <si>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</si>
  <si>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</si>
  <si>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</si>
  <si>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</si>
  <si>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</si>
  <si>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</si>
  <si>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</si>
  <si>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</si>
  <si>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</si>
  <si>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</si>
  <si>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</si>
  <si>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</si>
  <si>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</si>
  <si>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</si>
  <si>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</si>
  <si>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</si>
  <si>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</si>
  <si>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</si>
  <si>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</si>
  <si>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</si>
  <si>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</si>
  <si>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</si>
  <si>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</si>
  <si>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</si>
  <si>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</si>
  <si>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</si>
  <si>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</si>
  <si>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</si>
  <si>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</si>
  <si>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</si>
  <si>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</si>
  <si>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</si>
  <si>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</si>
  <si>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</si>
  <si>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</si>
  <si>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</si>
  <si>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</si>
  <si>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</si>
  <si>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</si>
  <si>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</si>
  <si>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</si>
  <si>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</si>
  <si>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</si>
  <si>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</si>
  <si>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</si>
  <si>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</si>
  <si>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</si>
  <si>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</si>
  <si>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</si>
  <si>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</si>
  <si>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</si>
  <si>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</si>
  <si>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</si>
  <si>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</si>
  <si>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</si>
  <si>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</si>
  <si>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</si>
  <si>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</si>
  <si>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</si>
  <si>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</si>
  <si>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</si>
  <si>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</si>
  <si>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</si>
  <si>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</si>
  <si>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</si>
  <si>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</si>
  <si>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</si>
  <si>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</si>
  <si>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</si>
  <si>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</si>
  <si>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</si>
  <si>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</si>
  <si>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</si>
  <si>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</si>
  <si>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</si>
  <si>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</si>
  <si>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</si>
  <si>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</si>
  <si>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</si>
  <si>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</si>
  <si>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</si>
  <si>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</si>
  <si>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</si>
  <si>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</si>
  <si>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</si>
  <si>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</si>
  <si>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</si>
  <si>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</si>
  <si>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</si>
  <si>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</si>
  <si>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</si>
  <si>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</si>
  <si>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</si>
  <si>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</si>
  <si>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</si>
  <si>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</si>
  <si>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</si>
  <si>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</si>
  <si>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</si>
  <si>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</si>
  <si>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</si>
  <si>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</si>
  <si>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</si>
  <si>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</si>
  <si>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</si>
  <si>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</si>
  <si>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</si>
  <si>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</si>
  <si>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</si>
  <si>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</si>
  <si>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</si>
  <si>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</si>
  <si>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</si>
  <si>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</si>
  <si>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</si>
  <si>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</si>
  <si>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</si>
  <si>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</si>
  <si>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</si>
  <si>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</si>
  <si>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</si>
  <si>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</si>
  <si>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</si>
  <si>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</si>
  <si>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</si>
  <si>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</si>
  <si>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</si>
  <si>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</si>
  <si>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</si>
  <si>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</si>
  <si>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</si>
  <si>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</si>
  <si>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</si>
  <si>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</si>
  <si>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</si>
  <si>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</si>
  <si>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</si>
  <si>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</si>
  <si>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</si>
  <si>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</si>
  <si>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</si>
  <si>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</si>
  <si>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</si>
  <si>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</si>
  <si>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</si>
  <si>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</si>
  <si>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</si>
  <si>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</si>
  <si>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</si>
  <si>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</si>
  <si>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</si>
  <si>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</si>
  <si>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</si>
  <si>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</si>
  <si>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</si>
  <si>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</si>
  <si>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</si>
  <si>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</si>
  <si>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</si>
  <si>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</si>
  <si>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</si>
  <si>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</si>
  <si>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</si>
  <si>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</si>
  <si>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</si>
  <si>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</si>
  <si>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</si>
  <si>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</si>
  <si>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</si>
  <si>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</si>
  <si>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</si>
  <si>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</si>
  <si>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</si>
  <si>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</si>
  <si>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</si>
  <si>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</si>
  <si>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</si>
  <si>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</si>
  <si>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</si>
  <si>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</si>
  <si>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</si>
  <si>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</si>
  <si>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</si>
  <si>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</si>
  <si>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</si>
  <si>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</si>
  <si>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</si>
  <si>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</si>
  <si>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</si>
  <si>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</si>
  <si>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</si>
  <si>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</si>
  <si>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</si>
  <si>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</si>
  <si>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</si>
  <si>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</si>
  <si>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</si>
  <si>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</si>
  <si>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</si>
  <si>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</si>
  <si>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</si>
  <si>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</si>
  <si>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</si>
  <si>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</si>
  <si>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</si>
  <si>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</si>
  <si>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</si>
  <si>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</si>
  <si>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</si>
  <si>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</si>
  <si>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</si>
  <si>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</si>
  <si>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</si>
  <si>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</si>
  <si>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</si>
  <si>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</si>
  <si>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</si>
  <si>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</si>
  <si>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</si>
  <si>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</si>
  <si>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</si>
  <si>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</si>
  <si>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</si>
  <si>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</si>
  <si>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</si>
  <si>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</si>
  <si>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</si>
  <si>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</si>
  <si>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</si>
  <si>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</si>
  <si>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</si>
  <si>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</si>
  <si>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</si>
  <si>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</si>
  <si>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</si>
  <si>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</si>
  <si>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</si>
  <si>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</si>
  <si>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</si>
  <si>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</si>
  <si>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</si>
  <si>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</si>
  <si>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</si>
  <si>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</si>
  <si>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</si>
  <si>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</si>
  <si>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</si>
  <si>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</si>
  <si>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</si>
  <si>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</si>
  <si>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</si>
  <si>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</si>
  <si>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</si>
  <si>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</si>
  <si>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</si>
  <si>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</si>
  <si>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</si>
  <si>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</si>
  <si>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</si>
  <si>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</si>
  <si>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</si>
  <si>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</si>
  <si>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</si>
  <si>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</si>
  <si>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</si>
  <si>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</si>
  <si>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</si>
  <si>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</si>
  <si>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</si>
  <si>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</si>
  <si>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</si>
  <si>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</si>
  <si>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</si>
  <si>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</si>
  <si>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</si>
  <si>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</si>
  <si>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</si>
  <si>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</si>
  <si>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</si>
  <si>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</si>
  <si>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</si>
  <si>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</si>
  <si>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</si>
  <si>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</si>
  <si>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</si>
  <si>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</si>
  <si>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</si>
  <si>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</si>
  <si>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</si>
  <si>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</si>
  <si>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</si>
  <si>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</si>
  <si>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</si>
  <si>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</si>
  <si>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</si>
  <si>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</si>
  <si>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</si>
  <si>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</si>
  <si>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</si>
  <si>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</si>
  <si>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</si>
  <si>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</si>
  <si>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</si>
  <si>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</si>
  <si>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</si>
  <si>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</si>
  <si>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</si>
  <si>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</si>
  <si>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</si>
  <si>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</si>
  <si>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</si>
  <si>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</si>
  <si>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</si>
  <si>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</si>
  <si>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</si>
  <si>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</si>
  <si>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</si>
  <si>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</si>
  <si>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</si>
  <si>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</si>
  <si>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</si>
  <si>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</si>
  <si>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</si>
  <si>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</si>
  <si>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</si>
  <si>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</si>
  <si>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</si>
  <si>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</si>
  <si>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</si>
  <si>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</si>
  <si>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</si>
  <si>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</si>
  <si>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</si>
  <si>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</si>
  <si>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</si>
  <si>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</si>
  <si>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</si>
  <si>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</si>
  <si>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</si>
  <si>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</si>
  <si>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</si>
  <si>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</si>
  <si>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</si>
  <si>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</si>
  <si>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</si>
  <si>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</si>
  <si>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</si>
  <si>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</si>
  <si>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</si>
  <si>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</si>
  <si>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</si>
  <si>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</si>
  <si>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</si>
  <si>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</si>
  <si>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</si>
  <si>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</si>
  <si>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</si>
  <si>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</si>
  <si>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</si>
  <si>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</si>
  <si>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</si>
  <si>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</si>
  <si>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</si>
  <si>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</si>
  <si>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</si>
  <si>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</si>
  <si>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</si>
  <si>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</si>
  <si>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</si>
  <si>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</si>
  <si>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</si>
  <si>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</si>
  <si>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</si>
  <si>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</si>
  <si>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</si>
  <si>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</si>
  <si>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</si>
  <si>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</si>
  <si>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</si>
  <si>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</si>
  <si>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</si>
  <si>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</si>
  <si>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</si>
  <si>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</si>
  <si>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</si>
  <si>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</si>
  <si>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</si>
  <si>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</si>
  <si>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</si>
  <si>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</si>
  <si>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</si>
  <si>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</si>
  <si>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</si>
  <si>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</si>
  <si>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</si>
  <si>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</si>
  <si>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</si>
  <si>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</si>
  <si>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</si>
  <si>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</si>
  <si>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</si>
  <si>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</si>
  <si>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</si>
  <si>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</si>
  <si>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</si>
  <si>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</si>
  <si>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</si>
  <si>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</si>
  <si>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</si>
  <si>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</si>
  <si>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</si>
  <si>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</si>
  <si>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</si>
  <si>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</si>
  <si>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</si>
  <si>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</si>
  <si>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</si>
  <si>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</si>
  <si>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</si>
  <si>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</si>
  <si>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</si>
  <si>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</si>
  <si>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</si>
  <si>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</si>
  <si>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</si>
  <si>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</si>
  <si>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</si>
  <si>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</si>
  <si>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</si>
  <si>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</si>
  <si>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</si>
  <si>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</si>
  <si>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</si>
  <si>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</si>
  <si>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</si>
  <si>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</si>
  <si>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</si>
  <si>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</si>
  <si>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</si>
  <si>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</si>
  <si>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</si>
  <si>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</si>
  <si>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</si>
  <si>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</si>
  <si>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</si>
  <si>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</si>
  <si>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</si>
  <si>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</si>
  <si>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</si>
  <si>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</si>
  <si>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</si>
  <si>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</si>
  <si>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</si>
  <si>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</si>
  <si>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</si>
  <si>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</si>
  <si>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</si>
  <si>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</si>
  <si>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</si>
  <si>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</si>
  <si>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</si>
  <si>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</si>
  <si>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</si>
  <si>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</si>
  <si>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</si>
  <si>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</si>
  <si>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</si>
  <si>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</si>
  <si>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</si>
  <si>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</si>
  <si>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</si>
  <si>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</si>
  <si>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</si>
  <si>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</si>
  <si>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</si>
  <si>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</si>
  <si>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</si>
  <si>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</si>
  <si>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</si>
  <si>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</si>
  <si>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</si>
  <si>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</si>
  <si>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</si>
  <si>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</si>
  <si>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</si>
  <si>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</si>
  <si>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</si>
  <si>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</si>
  <si>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</si>
  <si>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</si>
  <si>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</si>
  <si>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</si>
  <si>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</si>
  <si>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</si>
  <si>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</si>
  <si>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</si>
  <si>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</si>
  <si>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</si>
  <si>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</si>
  <si>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</si>
  <si>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</si>
  <si>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</si>
  <si>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</si>
  <si>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</si>
  <si>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</si>
  <si>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</si>
  <si>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</si>
  <si>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</si>
  <si>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</si>
  <si>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</si>
  <si>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</si>
  <si>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</si>
  <si>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</si>
  <si>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</si>
  <si>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</si>
  <si>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</si>
  <si>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</si>
  <si>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</si>
  <si>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</si>
  <si>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</si>
  <si>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</si>
  <si>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</si>
  <si>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</si>
  <si>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</si>
  <si>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</si>
  <si>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</si>
  <si>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</si>
  <si>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</si>
  <si>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</si>
  <si>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</si>
  <si>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</si>
  <si>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</si>
  <si>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</si>
  <si>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</si>
  <si>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</si>
  <si>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</si>
  <si>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</si>
  <si>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</si>
  <si>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</si>
  <si>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</si>
  <si>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</si>
  <si>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</si>
  <si>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</si>
  <si>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</si>
  <si>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</si>
  <si>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</si>
  <si>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</si>
  <si>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</si>
  <si>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</si>
  <si>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</si>
  <si>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</si>
  <si>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</si>
  <si>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</si>
  <si>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</si>
  <si>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</si>
  <si>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</si>
  <si>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</si>
  <si>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</si>
  <si>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</si>
  <si>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</si>
  <si>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</si>
  <si>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</si>
  <si>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</si>
  <si>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</si>
  <si>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</si>
  <si>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</si>
  <si>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</si>
  <si>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</si>
  <si>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</si>
  <si>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</si>
  <si>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</si>
  <si>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</si>
  <si>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</si>
  <si>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</si>
  <si>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</si>
  <si>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</si>
  <si>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</si>
  <si>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</si>
  <si>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</si>
  <si>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</si>
  <si>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</si>
  <si>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</si>
  <si>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</si>
  <si>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</si>
  <si>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</si>
  <si>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</si>
  <si>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</si>
  <si>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</si>
  <si>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</si>
  <si>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</si>
  <si>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</si>
  <si>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</si>
  <si>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</si>
  <si>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</si>
  <si>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</si>
  <si>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</si>
  <si>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</si>
  <si>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</si>
  <si>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</si>
  <si>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</si>
  <si>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</si>
  <si>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</si>
  <si>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</si>
  <si>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</si>
  <si>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</si>
  <si>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</si>
  <si>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</si>
  <si>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</si>
  <si>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</si>
  <si>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</si>
  <si>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</si>
  <si>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</si>
  <si>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</si>
  <si>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</si>
  <si>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</si>
  <si>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</si>
  <si>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</si>
  <si>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</si>
  <si>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</si>
  <si>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</si>
  <si>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</si>
  <si>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</si>
  <si>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</si>
  <si>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</si>
  <si>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</si>
  <si>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</si>
  <si>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</si>
  <si>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</si>
  <si>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</si>
  <si>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</si>
  <si>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</si>
  <si>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</si>
  <si>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</si>
  <si>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</si>
  <si>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</si>
  <si>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</si>
  <si>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</si>
  <si>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</si>
  <si>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</si>
  <si>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</si>
  <si>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</si>
  <si>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</si>
  <si>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</si>
  <si>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</si>
  <si>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</si>
  <si>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</si>
  <si>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</si>
  <si>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</si>
  <si>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</si>
  <si>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</si>
  <si>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</si>
  <si>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</si>
  <si>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</si>
  <si>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</si>
  <si>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</si>
  <si>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</si>
  <si>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</si>
  <si>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</si>
  <si>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</si>
  <si>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</si>
  <si>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</si>
  <si>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</si>
  <si>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</si>
  <si>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</si>
  <si>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</si>
  <si>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</si>
  <si>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</si>
  <si>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</si>
  <si>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</si>
  <si>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</si>
  <si>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</si>
  <si>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</si>
  <si>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</si>
  <si>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</si>
  <si>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</si>
  <si>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</si>
  <si>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</si>
  <si>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</si>
  <si>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</si>
  <si>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</si>
  <si>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</si>
  <si>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</si>
  <si>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</si>
  <si>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</si>
  <si>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</si>
  <si>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</si>
  <si>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</si>
  <si>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</si>
  <si>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</si>
  <si>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</si>
  <si>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</si>
  <si>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</si>
  <si>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</si>
  <si>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</si>
  <si>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</si>
  <si>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</si>
  <si>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</si>
  <si>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</si>
  <si>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</si>
  <si>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</si>
  <si>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</si>
  <si>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</si>
  <si>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</si>
  <si>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</si>
  <si>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</si>
  <si>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</si>
  <si>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</si>
  <si>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</si>
  <si>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</si>
  <si>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</si>
  <si>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</si>
  <si>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</si>
  <si>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</si>
  <si>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</si>
  <si>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</si>
  <si>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</si>
  <si>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</si>
  <si>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</si>
  <si>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</si>
  <si>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</si>
  <si>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</si>
  <si>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</si>
  <si>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</si>
  <si>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</si>
  <si>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</si>
  <si>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</si>
  <si>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</si>
  <si>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</si>
  <si>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</si>
  <si>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</si>
  <si>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</si>
  <si>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</si>
  <si>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</si>
  <si>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</si>
  <si>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</si>
  <si>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</si>
  <si>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</si>
  <si>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</si>
  <si>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</si>
  <si>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</si>
  <si>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</si>
  <si>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</si>
  <si>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</si>
  <si>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</si>
  <si>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</si>
  <si>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</si>
  <si>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</si>
  <si>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</si>
  <si>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</si>
  <si>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</si>
  <si>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</si>
  <si>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</si>
  <si>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</si>
  <si>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</si>
  <si>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</si>
  <si>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</si>
  <si>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</si>
  <si>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</si>
  <si>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</si>
  <si>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</si>
  <si>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</si>
  <si>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</si>
  <si>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</si>
  <si>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</si>
  <si>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</si>
  <si>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</si>
  <si>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</si>
  <si>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</si>
  <si>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</si>
  <si>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</si>
  <si>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</si>
  <si>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</si>
  <si>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</si>
  <si>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</si>
  <si>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</si>
  <si>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</si>
  <si>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</si>
  <si>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</si>
  <si>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</si>
  <si>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</si>
  <si>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</si>
  <si>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</si>
  <si>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</si>
  <si>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</si>
  <si>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</si>
  <si>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</si>
  <si>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</si>
  <si>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</si>
  <si>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</si>
  <si>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</si>
  <si>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</si>
  <si>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</si>
  <si>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</si>
  <si>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</si>
  <si>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</si>
  <si>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</si>
  <si>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</si>
  <si>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</si>
  <si>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</si>
  <si>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</si>
  <si>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</si>
  <si>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</si>
  <si>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</si>
  <si>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</si>
  <si>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</si>
  <si>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</si>
  <si>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</si>
  <si>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</si>
  <si>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</si>
  <si>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</si>
  <si>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</si>
  <si>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</si>
  <si>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</si>
  <si>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</si>
  <si>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</si>
  <si>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</si>
  <si>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</si>
  <si>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</si>
  <si>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</si>
  <si>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</si>
  <si>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</si>
  <si>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</si>
  <si>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</si>
  <si>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</si>
  <si>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</si>
  <si>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</si>
  <si>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</si>
  <si>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</si>
  <si>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</si>
  <si>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</si>
  <si>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</si>
  <si>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</si>
  <si>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</si>
  <si>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</si>
  <si>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</si>
  <si>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</si>
  <si>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</si>
  <si>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</si>
  <si>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</si>
  <si>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</si>
  <si>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</si>
  <si>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</si>
  <si>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</si>
  <si>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</si>
  <si>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</si>
  <si>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</si>
  <si>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</si>
  <si>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</si>
  <si>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</si>
  <si>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</si>
  <si>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</si>
  <si>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</si>
  <si>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</si>
  <si>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</si>
  <si>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</si>
  <si>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</si>
  <si>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</si>
  <si>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</si>
  <si>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</si>
  <si>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</si>
  <si>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</si>
  <si>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</si>
  <si>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</si>
  <si>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</si>
  <si>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</si>
  <si>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</si>
  <si>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</si>
  <si>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</si>
  <si>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</si>
  <si>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</si>
  <si>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</si>
  <si>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</si>
  <si>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</si>
  <si>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</si>
  <si>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</si>
  <si>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</si>
  <si>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</si>
  <si>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</si>
  <si>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</si>
  <si>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</si>
  <si>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</si>
  <si>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</si>
  <si>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</si>
  <si>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</si>
  <si>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</si>
  <si>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</si>
  <si>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</si>
  <si>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</si>
  <si>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</si>
  <si>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</si>
  <si>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</si>
  <si>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</si>
  <si>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</si>
  <si>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</si>
  <si>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</si>
  <si>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</si>
  <si>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</si>
  <si>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</si>
  <si>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</si>
  <si>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</si>
  <si>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</si>
  <si>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</si>
  <si>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</si>
  <si>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</si>
  <si>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</si>
  <si>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</si>
  <si>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</si>
  <si>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</si>
  <si>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</si>
  <si>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</si>
  <si>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</si>
  <si>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</si>
  <si>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</si>
  <si>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</si>
  <si>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</si>
  <si>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</si>
  <si>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</si>
  <si>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</si>
  <si>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</si>
  <si>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</si>
  <si>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</si>
  <si>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</si>
  <si>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</si>
  <si>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</si>
  <si>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</si>
  <si>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</si>
  <si>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</si>
  <si>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</si>
  <si>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</si>
  <si>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</si>
  <si>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</si>
  <si>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</si>
  <si>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</si>
  <si>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</si>
  <si>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</si>
  <si>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</si>
  <si>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</si>
  <si>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</si>
  <si>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</si>
  <si>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</si>
  <si>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</si>
  <si>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</si>
  <si>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</si>
  <si>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</si>
  <si>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</si>
  <si>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</si>
  <si>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</si>
  <si>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</si>
  <si>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</si>
  <si>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</si>
  <si>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</si>
  <si>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</si>
  <si>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</si>
  <si>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</si>
  <si>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</si>
  <si>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</si>
  <si>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</si>
  <si>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</si>
  <si>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</si>
  <si>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</si>
  <si>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</si>
  <si>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</si>
  <si>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</si>
  <si>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</si>
  <si>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</si>
  <si>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</si>
  <si>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</si>
  <si>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</si>
  <si>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</si>
  <si>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</si>
  <si>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</si>
  <si>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</si>
  <si>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</si>
  <si>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</si>
  <si>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</si>
  <si>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</si>
  <si>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</si>
  <si>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</si>
  <si>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</si>
  <si>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</si>
  <si>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</si>
  <si>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</si>
  <si>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</si>
  <si>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</si>
  <si>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</si>
  <si>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</si>
  <si>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</si>
  <si>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</si>
  <si>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</si>
  <si>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</si>
  <si>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</si>
  <si>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</si>
  <si>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</si>
  <si>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</si>
  <si>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</si>
  <si>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</si>
  <si>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</si>
  <si>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</si>
  <si>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</si>
  <si>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</si>
  <si>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</si>
  <si>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</si>
  <si>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</si>
  <si>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</si>
  <si>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</si>
  <si>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</si>
  <si>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</si>
  <si>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</si>
  <si>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</si>
  <si>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</si>
  <si>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</si>
  <si>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</si>
  <si>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</si>
  <si>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</si>
  <si>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</si>
  <si>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</si>
  <si>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</si>
  <si>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</si>
  <si>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</si>
  <si>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</si>
  <si>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</si>
  <si>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</si>
  <si>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</si>
  <si>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</si>
  <si>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</si>
  <si>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</si>
  <si>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</si>
  <si>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</si>
  <si>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</si>
  <si>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</si>
  <si>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</si>
  <si>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</si>
  <si>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</si>
  <si>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</si>
  <si>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</si>
  <si>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</si>
  <si>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</si>
  <si>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</si>
  <si>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</si>
  <si>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</si>
  <si>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</si>
  <si>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</si>
  <si>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</si>
  <si>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</si>
  <si>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</si>
  <si>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</si>
  <si>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</si>
  <si>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</si>
  <si>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</si>
  <si>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</si>
  <si>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</si>
  <si>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</si>
  <si>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</si>
  <si>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</si>
  <si>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</si>
  <si>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</si>
  <si>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</si>
  <si>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</si>
  <si>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</si>
  <si>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</si>
  <si>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</si>
  <si>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</si>
  <si>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</si>
  <si>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</si>
  <si>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</si>
  <si>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</si>
  <si>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</si>
  <si>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</si>
  <si>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</si>
  <si>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</si>
  <si>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</si>
  <si>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</si>
  <si>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</si>
  <si>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</si>
  <si>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</si>
  <si>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</si>
  <si>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</si>
  <si>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</si>
  <si>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</si>
  <si>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</si>
  <si>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</si>
  <si>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</si>
  <si>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</si>
  <si>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</si>
  <si>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</si>
  <si>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</si>
  <si>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</si>
  <si>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</si>
  <si>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</si>
  <si>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</si>
  <si>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</si>
  <si>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</si>
  <si>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</si>
  <si>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</si>
  <si>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</si>
  <si>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</si>
  <si>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</si>
  <si>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</si>
  <si>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</si>
  <si>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</si>
  <si>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</si>
  <si>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</si>
  <si>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</si>
  <si>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</si>
  <si>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</si>
  <si>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</si>
  <si>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</si>
  <si>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</si>
  <si>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</si>
  <si>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</si>
  <si>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</si>
  <si>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</si>
  <si>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</si>
  <si>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</si>
  <si>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</si>
  <si>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</si>
  <si>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</si>
  <si>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</si>
  <si>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</si>
  <si>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</si>
  <si>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</si>
  <si>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</si>
  <si>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</si>
  <si>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</si>
  <si>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</si>
  <si>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</si>
  <si>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</si>
  <si>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</si>
  <si>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</si>
  <si>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</si>
  <si>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</si>
  <si>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</si>
  <si>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</si>
  <si>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</si>
  <si>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</si>
  <si>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</si>
  <si>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</si>
  <si>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</si>
  <si>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</si>
  <si>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</si>
  <si>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</si>
  <si>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</si>
  <si>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</si>
  <si>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</si>
  <si>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</si>
  <si>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</si>
  <si>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</si>
  <si>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</si>
  <si>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</si>
  <si>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</si>
  <si>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</si>
  <si>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</si>
  <si>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</si>
  <si>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</si>
  <si>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</si>
  <si>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</si>
  <si>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</si>
  <si>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</si>
  <si>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</si>
  <si>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</si>
  <si>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</si>
  <si>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</si>
  <si>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</si>
  <si>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</si>
  <si>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</si>
  <si>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</si>
  <si>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</si>
  <si>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</si>
  <si>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</si>
  <si>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</si>
  <si>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</si>
  <si>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</si>
  <si>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</si>
  <si>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</si>
  <si>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</si>
  <si>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</si>
  <si>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</si>
  <si>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</si>
  <si>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</si>
  <si>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</si>
  <si>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</si>
  <si>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</si>
  <si>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</si>
  <si>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</si>
  <si>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</si>
  <si>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</si>
  <si>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</si>
  <si>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</si>
  <si>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</si>
  <si>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</si>
  <si>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</si>
  <si>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</si>
  <si>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</si>
  <si>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</si>
  <si>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</si>
  <si>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</si>
  <si>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</si>
  <si>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</si>
  <si>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</si>
  <si>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</si>
  <si>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</si>
  <si>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</si>
  <si>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</si>
  <si>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</si>
  <si>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</si>
  <si>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</si>
  <si>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</si>
  <si>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</si>
  <si>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</si>
  <si>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</si>
  <si>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</si>
  <si>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</si>
  <si>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</si>
  <si>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</si>
  <si>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</si>
  <si>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</si>
  <si>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</si>
  <si>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</si>
  <si>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</si>
  <si>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</si>
  <si>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</si>
  <si>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</si>
  <si>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</si>
  <si>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</si>
  <si>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</si>
  <si>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</si>
  <si>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</si>
  <si>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</si>
  <si>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</si>
  <si>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</si>
  <si>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</si>
  <si>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</si>
  <si>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</si>
  <si>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</si>
  <si>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</si>
  <si>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</si>
  <si>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</si>
  <si>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</si>
  <si>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</si>
  <si>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</si>
  <si>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</si>
  <si>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</si>
  <si>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</si>
  <si>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</si>
  <si>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</si>
  <si>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</si>
  <si>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</si>
  <si>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</si>
  <si>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</si>
  <si>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</si>
  <si>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</si>
  <si>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</si>
  <si>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</si>
  <si>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</si>
  <si>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</si>
  <si>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</si>
  <si>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</si>
  <si>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</si>
  <si>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</si>
  <si>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</si>
  <si>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</si>
  <si>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</si>
  <si>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</si>
  <si>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</si>
  <si>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</si>
  <si>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</si>
  <si>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</si>
  <si>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</si>
  <si>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</si>
  <si>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</si>
  <si>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</si>
  <si>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</si>
  <si>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</si>
  <si>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</si>
  <si>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</si>
  <si>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</si>
  <si>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</si>
  <si>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</si>
  <si>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</si>
  <si>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</si>
  <si>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</si>
  <si>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</si>
  <si>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</si>
  <si>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</si>
  <si>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</si>
  <si>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</si>
  <si>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</si>
  <si>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</si>
  <si>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</si>
  <si>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</si>
  <si>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</si>
  <si>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</si>
  <si>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</si>
  <si>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</si>
  <si>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</si>
  <si>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</si>
  <si>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</si>
  <si>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</si>
  <si>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</si>
  <si>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</si>
  <si>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</si>
  <si>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</si>
  <si>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</si>
  <si>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</si>
  <si>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</si>
  <si>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</si>
  <si>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</si>
  <si>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</si>
  <si>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</si>
  <si>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</si>
  <si>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</si>
  <si>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</si>
  <si>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</si>
  <si>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</si>
  <si>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</si>
  <si>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</si>
  <si>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</si>
  <si>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</si>
  <si>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</si>
  <si>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</si>
  <si>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</si>
  <si>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</si>
  <si>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</si>
  <si>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</si>
  <si>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</si>
  <si>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</si>
  <si>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</si>
  <si>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</si>
  <si>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</si>
  <si>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</si>
  <si>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</si>
  <si>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</si>
  <si>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</si>
  <si>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</si>
  <si>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</si>
  <si>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</si>
  <si>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</si>
  <si>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</si>
  <si>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</si>
  <si>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</si>
  <si>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</si>
  <si>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</si>
  <si>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</si>
  <si>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</si>
  <si>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</si>
  <si>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</si>
  <si>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</si>
  <si>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</si>
  <si>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</si>
  <si>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</si>
  <si>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</si>
  <si>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</si>
  <si>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</si>
  <si>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</si>
  <si>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</si>
  <si>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</si>
  <si>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</si>
  <si>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</si>
  <si>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</si>
  <si>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</si>
  <si>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</si>
  <si>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</si>
  <si>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</si>
  <si>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</si>
  <si>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</si>
  <si>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</si>
  <si>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</si>
  <si>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</si>
  <si>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</si>
  <si>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</si>
  <si>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</si>
  <si>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</si>
  <si>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</si>
  <si>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</si>
  <si>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</si>
  <si>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</si>
  <si>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</si>
  <si>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</si>
  <si>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</si>
  <si>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</si>
  <si>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</si>
  <si>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</si>
  <si>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</si>
  <si>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</si>
  <si>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</si>
  <si>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</si>
  <si>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</si>
  <si>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</si>
  <si>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</si>
  <si>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</si>
  <si>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</si>
  <si>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</si>
  <si>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</si>
  <si>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</si>
  <si>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</si>
  <si>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</si>
  <si>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</si>
  <si>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</si>
  <si>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</si>
  <si>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</si>
  <si>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</si>
  <si>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</si>
  <si>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</si>
  <si>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</si>
  <si>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</si>
  <si>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</si>
  <si>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</si>
  <si>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</si>
  <si>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</si>
  <si>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</si>
  <si>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</si>
  <si>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</si>
  <si>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</si>
  <si>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</si>
  <si>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</si>
  <si>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</si>
  <si>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</si>
  <si>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</si>
  <si>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</si>
  <si>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</si>
  <si>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</si>
  <si>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</si>
  <si>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</si>
  <si>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</si>
  <si>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</si>
  <si>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</si>
  <si>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</si>
  <si>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</si>
  <si>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</si>
  <si>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</si>
  <si>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</si>
  <si>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</si>
  <si>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</si>
  <si>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</si>
  <si>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</si>
  <si>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</si>
  <si>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</si>
  <si>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</si>
  <si>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</si>
  <si>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</si>
  <si>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</si>
  <si>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</si>
  <si>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</si>
  <si>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</si>
  <si>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</si>
  <si>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</si>
  <si>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</si>
  <si>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</si>
  <si>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</si>
  <si>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</si>
  <si>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</si>
  <si>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</si>
  <si>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</si>
  <si>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</si>
  <si>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</si>
  <si>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</si>
  <si>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</si>
  <si>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</si>
  <si>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</si>
  <si>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</si>
  <si>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</si>
  <si>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</si>
  <si>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</si>
  <si>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</si>
  <si>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</si>
  <si>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</si>
  <si>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</si>
  <si>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</si>
  <si>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</si>
  <si>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</si>
  <si>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</si>
  <si>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</si>
  <si>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</si>
  <si>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</si>
  <si>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</si>
  <si>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</si>
  <si>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</si>
  <si>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</si>
  <si>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</si>
  <si>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</si>
  <si>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</si>
  <si>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</si>
  <si>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</si>
  <si>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</si>
  <si>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</si>
  <si>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</si>
  <si>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</si>
  <si>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</si>
  <si>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</si>
  <si>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</si>
  <si>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</si>
  <si>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</si>
  <si>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</si>
  <si>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</si>
  <si>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</si>
  <si>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</si>
  <si>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</si>
  <si>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</si>
  <si>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</si>
  <si>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</si>
  <si>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</si>
  <si>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</si>
  <si>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</si>
  <si>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</si>
  <si>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</si>
  <si>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</si>
  <si>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</si>
  <si>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</si>
  <si>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</si>
  <si>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</si>
  <si>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</si>
  <si>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</si>
  <si>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</si>
  <si>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</si>
  <si>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</si>
  <si>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</si>
  <si>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</si>
  <si>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</si>
  <si>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</si>
  <si>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</si>
  <si>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</si>
  <si>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</si>
  <si>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</si>
  <si>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</si>
  <si>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</si>
  <si>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</si>
  <si>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</si>
  <si>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</si>
  <si>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</si>
  <si>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</si>
  <si>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</si>
  <si>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</si>
  <si>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</si>
  <si>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</si>
  <si>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</si>
  <si>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</si>
  <si>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</si>
  <si>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</si>
  <si>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</si>
  <si>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</si>
  <si>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</si>
  <si>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</si>
  <si>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</si>
  <si>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</si>
  <si>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</si>
  <si>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</si>
  <si>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</si>
  <si>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</si>
  <si>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</si>
  <si>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</si>
  <si>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</si>
  <si>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</si>
  <si>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</si>
  <si>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</si>
  <si>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</si>
  <si>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</si>
  <si>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</si>
  <si>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</si>
  <si>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</si>
  <si>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</si>
  <si>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</si>
  <si>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</si>
  <si>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</si>
  <si>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</si>
  <si>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</si>
  <si>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</si>
  <si>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</si>
  <si>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</si>
  <si>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</si>
  <si>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</si>
  <si>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</si>
  <si>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</si>
  <si>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</si>
  <si>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</si>
  <si>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</si>
  <si>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</si>
  <si>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</si>
  <si>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</si>
  <si>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</si>
  <si>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</si>
  <si>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</si>
  <si>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</si>
  <si>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</si>
  <si>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</si>
  <si>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</si>
  <si>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</si>
  <si>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</si>
  <si>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</si>
  <si>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</si>
  <si>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</si>
  <si>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</si>
  <si>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</si>
  <si>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</si>
  <si>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</si>
  <si>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</si>
  <si>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</si>
  <si>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</si>
  <si>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</si>
  <si>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</si>
  <si>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</si>
  <si>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</si>
  <si>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</si>
  <si>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</si>
  <si>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</si>
  <si>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</si>
  <si>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</si>
  <si>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</si>
  <si>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</si>
  <si>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</si>
  <si>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</si>
  <si>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</si>
  <si>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</si>
  <si>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</si>
  <si>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</si>
  <si>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</si>
  <si>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</si>
  <si>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</si>
  <si>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</si>
  <si>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</si>
  <si>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</si>
  <si>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</si>
  <si>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</si>
  <si>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</si>
  <si>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</si>
  <si>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</si>
  <si>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</si>
  <si>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</si>
  <si>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</si>
  <si>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</si>
  <si>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</si>
  <si>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</si>
  <si>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</si>
  <si>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</si>
  <si>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</si>
  <si>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</si>
  <si>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</si>
  <si>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</si>
  <si>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</si>
  <si>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</si>
  <si>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</si>
  <si>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</si>
  <si>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</si>
  <si>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</si>
  <si>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</si>
  <si>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</si>
  <si>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</si>
  <si>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</si>
  <si>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</si>
  <si>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</si>
  <si>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</si>
  <si>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</si>
  <si>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</si>
  <si>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</si>
  <si>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</si>
  <si>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</si>
  <si>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</si>
  <si>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</si>
  <si>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</si>
  <si>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</si>
  <si>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</si>
  <si>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</si>
  <si>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</si>
  <si>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</si>
  <si>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</si>
  <si>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</si>
  <si>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</si>
  <si>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</si>
  <si>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</si>
  <si>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</si>
  <si>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</si>
  <si>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</si>
  <si>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</si>
  <si>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</si>
  <si>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</si>
  <si>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</si>
  <si>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</si>
  <si>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</si>
  <si>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</si>
  <si>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</si>
  <si>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</si>
  <si>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</si>
  <si>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</si>
  <si>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</si>
  <si>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</si>
  <si>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</si>
  <si>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</si>
  <si>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</si>
  <si>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</si>
  <si>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</si>
  <si>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</si>
  <si>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</si>
  <si>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</si>
  <si>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</si>
  <si>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</si>
  <si>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</si>
  <si>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</si>
  <si>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</si>
  <si>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</si>
  <si>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</si>
  <si>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</si>
  <si>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</si>
  <si>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</si>
  <si>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</si>
  <si>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</si>
  <si>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</si>
  <si>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</si>
  <si>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</si>
  <si>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</si>
  <si>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</si>
  <si>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</si>
  <si>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</si>
  <si>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</si>
  <si>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</si>
  <si>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</si>
  <si>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</si>
  <si>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</si>
  <si>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</si>
  <si>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</si>
  <si>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</si>
  <si>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</si>
  <si>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</si>
  <si>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</si>
  <si>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</si>
  <si>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</si>
  <si>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</si>
  <si>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</si>
  <si>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</si>
  <si>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</si>
  <si>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</si>
  <si>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</si>
  <si>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</si>
  <si>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</si>
  <si>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</si>
  <si>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</si>
  <si>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</si>
  <si>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</si>
  <si>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</si>
  <si>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</si>
  <si>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</si>
  <si>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</si>
  <si>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</si>
  <si>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</si>
  <si>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</si>
  <si>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</si>
  <si>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</si>
  <si>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</si>
  <si>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</si>
  <si>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</si>
  <si>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</si>
  <si>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</si>
  <si>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</si>
  <si>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</si>
  <si>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</si>
  <si>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</si>
  <si>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</si>
  <si>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</si>
  <si>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</si>
  <si>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</si>
  <si>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</si>
  <si>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</si>
  <si>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</si>
  <si>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</si>
  <si>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</si>
  <si>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</si>
  <si>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</si>
  <si>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</si>
  <si>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</si>
  <si>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</si>
  <si>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</si>
  <si>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</si>
  <si>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</si>
  <si>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</si>
  <si>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</si>
  <si>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</si>
  <si>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</si>
  <si>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</si>
  <si>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</si>
  <si>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</si>
  <si>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</si>
  <si>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</si>
  <si>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</si>
  <si>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</si>
  <si>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</si>
  <si>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</si>
  <si>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</si>
  <si>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</si>
  <si>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</si>
  <si>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</si>
  <si>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</si>
  <si>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</si>
  <si>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</si>
  <si>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</si>
  <si>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</si>
  <si>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</si>
  <si>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</si>
  <si>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</si>
  <si>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</si>
  <si>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</si>
  <si>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</si>
  <si>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</si>
  <si>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</si>
  <si>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</si>
  <si>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</si>
  <si>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</si>
  <si>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</si>
  <si>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</si>
  <si>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</si>
  <si>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</si>
  <si>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</si>
  <si>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</si>
  <si>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</si>
  <si>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</si>
  <si>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</si>
  <si>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</si>
  <si>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</si>
  <si>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</si>
  <si>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</si>
  <si>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</si>
  <si>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</si>
  <si>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</si>
  <si>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</si>
  <si>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</si>
  <si>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</si>
  <si>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</si>
  <si>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</si>
  <si>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</si>
  <si>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</si>
  <si>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</si>
  <si>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</si>
  <si>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</si>
  <si>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</si>
  <si>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</si>
  <si>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</si>
  <si>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</si>
  <si>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</si>
  <si>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</si>
  <si>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</si>
  <si>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</si>
  <si>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</si>
  <si>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</si>
  <si>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</si>
  <si>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</si>
  <si>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</si>
  <si>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</si>
  <si>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</si>
  <si>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</si>
  <si>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</si>
  <si>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</si>
  <si>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</si>
  <si>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</si>
  <si>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</si>
  <si>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</si>
  <si>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</si>
  <si>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</si>
  <si>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</si>
  <si>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</si>
  <si>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</si>
  <si>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</si>
  <si>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</si>
  <si>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</si>
  <si>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</si>
  <si>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</si>
  <si>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</si>
  <si>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</si>
  <si>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</si>
  <si>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</si>
  <si>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</si>
  <si>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</si>
  <si>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</si>
  <si>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</si>
  <si>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</si>
  <si>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</si>
  <si>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</si>
  <si>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</si>
  <si>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</si>
  <si>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</si>
  <si>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</si>
  <si>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</si>
  <si>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</si>
  <si>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</si>
  <si>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</si>
  <si>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</si>
  <si>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</si>
  <si>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</si>
  <si>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</si>
  <si>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</si>
  <si>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</si>
  <si>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</si>
  <si>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</si>
  <si>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</si>
  <si>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</si>
  <si>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</si>
  <si>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</si>
  <si>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</si>
  <si>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</si>
  <si>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</si>
  <si>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</si>
  <si>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</si>
  <si>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</si>
  <si>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</si>
  <si>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</si>
  <si>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</si>
  <si>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</si>
  <si>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</si>
  <si>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</si>
  <si>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</si>
  <si>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</si>
  <si>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</si>
  <si>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</si>
  <si>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</si>
  <si>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</si>
  <si>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</si>
  <si>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</si>
  <si>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</si>
  <si>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</si>
  <si>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</si>
  <si>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</si>
  <si>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</si>
  <si>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</si>
  <si>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</si>
  <si>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</si>
  <si>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</si>
  <si>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</si>
  <si>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</si>
  <si>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</si>
  <si>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</si>
  <si>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</si>
  <si>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</si>
  <si>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</si>
  <si>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</si>
  <si>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</si>
  <si>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</si>
  <si>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</si>
  <si>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</si>
  <si>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</si>
  <si>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</si>
  <si>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</si>
  <si>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</si>
  <si>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</si>
  <si>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</si>
  <si>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</si>
  <si>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</si>
  <si>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</si>
  <si>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</si>
  <si>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</si>
  <si>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</si>
  <si>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</si>
  <si>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</si>
  <si>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</si>
  <si>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</si>
  <si>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</si>
  <si>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</si>
  <si>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</si>
  <si>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</si>
  <si>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</si>
  <si>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</si>
  <si>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</si>
  <si>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</si>
  <si>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</si>
  <si>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</si>
  <si>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</si>
  <si>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</si>
  <si>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</si>
  <si>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</si>
  <si>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</si>
  <si>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</si>
  <si>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</si>
  <si>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</si>
  <si>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</si>
  <si>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</si>
  <si>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</si>
  <si>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</si>
  <si>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</si>
  <si>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</si>
  <si>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</si>
  <si>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</si>
  <si>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</si>
  <si>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</si>
  <si>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</si>
  <si>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</si>
  <si>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</si>
  <si>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</si>
  <si>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</si>
  <si>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</si>
  <si>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</si>
  <si>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</si>
  <si>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</si>
  <si>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</si>
  <si>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</si>
  <si>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</si>
  <si>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</si>
  <si>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</si>
  <si>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</si>
  <si>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</si>
  <si>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</si>
  <si>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</si>
  <si>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</si>
  <si>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</si>
  <si>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</si>
  <si>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</si>
  <si>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</si>
  <si>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</si>
  <si>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</si>
  <si>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</si>
  <si>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</si>
  <si>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</si>
  <si>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</si>
  <si>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</si>
  <si>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</si>
  <si>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</si>
  <si>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</si>
  <si>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</si>
  <si>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</si>
  <si>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</si>
  <si>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</si>
  <si>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</si>
  <si>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</si>
  <si>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</si>
  <si>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</si>
  <si>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</si>
  <si>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</si>
  <si>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</si>
  <si>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</si>
  <si>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</si>
  <si>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</si>
  <si>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</si>
  <si>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</si>
  <si>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</si>
  <si>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</si>
  <si>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</si>
  <si>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</si>
  <si>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</si>
  <si>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</si>
  <si>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</si>
  <si>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</si>
  <si>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</si>
  <si>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</si>
  <si>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</si>
  <si>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</si>
  <si>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</si>
  <si>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</si>
  <si>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</si>
  <si>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</si>
  <si>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</si>
  <si>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</si>
  <si>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</si>
  <si>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</si>
  <si>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</si>
  <si>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</si>
  <si>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</si>
  <si>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</si>
  <si>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</si>
  <si>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</si>
  <si>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</si>
  <si>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</si>
  <si>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</si>
  <si>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</si>
  <si>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</si>
  <si>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</si>
  <si>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</si>
  <si>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</si>
  <si>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</si>
  <si>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</si>
  <si>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</si>
  <si>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</si>
  <si>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</si>
  <si>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</si>
  <si>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</si>
  <si>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</si>
  <si>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</si>
  <si>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</si>
  <si>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</si>
  <si>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</si>
  <si>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</si>
  <si>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</si>
  <si>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</si>
  <si>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</si>
  <si>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</si>
  <si>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</si>
  <si>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</si>
  <si>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</si>
  <si>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</si>
  <si>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</si>
  <si>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</si>
  <si>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</si>
  <si>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</si>
  <si>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</si>
  <si>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</si>
  <si>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</si>
  <si>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</si>
  <si>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</si>
  <si>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</si>
  <si>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</si>
  <si>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</si>
  <si>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</si>
  <si>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</si>
  <si>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</si>
  <si>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</si>
  <si>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</si>
  <si>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</si>
  <si>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</si>
  <si>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</si>
  <si>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</si>
  <si>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</si>
  <si>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</si>
  <si>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</si>
  <si>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</si>
  <si>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</si>
  <si>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</si>
  <si>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</si>
  <si>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</si>
  <si>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</si>
  <si>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</si>
  <si>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</si>
  <si>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</si>
  <si>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</si>
  <si>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</si>
  <si>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</si>
  <si>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</si>
  <si>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</si>
  <si>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</si>
  <si>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</si>
  <si>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</si>
  <si>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</si>
  <si>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</si>
  <si>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</si>
  <si>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</si>
  <si>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</si>
  <si>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</si>
  <si>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</si>
  <si>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</si>
  <si>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</si>
  <si>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</si>
  <si>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</si>
  <si>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</si>
  <si>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</si>
  <si>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</si>
  <si>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</si>
  <si>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</si>
  <si>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</si>
  <si>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</si>
  <si>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</si>
  <si>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</si>
  <si>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</si>
  <si>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</si>
  <si>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</si>
  <si>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</si>
  <si>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</si>
  <si>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</si>
  <si>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</si>
  <si>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</si>
  <si>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</si>
  <si>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</si>
  <si>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</si>
  <si>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</si>
  <si>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</si>
  <si>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</si>
  <si>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</si>
  <si>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</si>
  <si>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</si>
  <si>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</si>
  <si>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</si>
  <si>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</si>
  <si>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</si>
  <si>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</si>
  <si>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</si>
  <si>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</si>
  <si>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</si>
  <si>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</si>
  <si>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</si>
  <si>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</si>
  <si>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</si>
  <si>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</si>
  <si>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</si>
  <si>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</si>
  <si>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</si>
  <si>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</si>
  <si>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</si>
  <si>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</si>
  <si>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</si>
  <si>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</si>
  <si>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</si>
  <si>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</si>
  <si>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</si>
  <si>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</si>
  <si>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</si>
  <si>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</si>
  <si>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</si>
  <si>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</si>
  <si>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</si>
  <si>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</si>
  <si>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</si>
  <si>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</si>
  <si>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</si>
  <si>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</si>
  <si>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</si>
  <si>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</si>
  <si>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</si>
  <si>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</si>
  <si>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</si>
  <si>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</si>
  <si>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</si>
  <si>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</si>
  <si>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</si>
  <si>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</si>
  <si>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</si>
  <si>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</si>
  <si>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</si>
  <si>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</si>
  <si>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</si>
  <si>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</si>
  <si>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</si>
  <si>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</si>
  <si>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</si>
  <si>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</si>
  <si>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</si>
  <si>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</si>
  <si>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</si>
  <si>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</si>
  <si>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</si>
  <si>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</si>
  <si>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</si>
  <si>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</si>
  <si>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</si>
  <si>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</si>
  <si>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</si>
  <si>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</si>
  <si>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</si>
  <si>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</si>
  <si>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</si>
  <si>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</si>
  <si>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</si>
  <si>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</si>
  <si>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</si>
  <si>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</si>
  <si>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</si>
  <si>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</si>
  <si>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</si>
  <si>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</si>
  <si>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</si>
  <si>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</si>
  <si>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</si>
  <si>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</si>
  <si>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</si>
  <si>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</si>
  <si>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</si>
  <si>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</si>
  <si>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</si>
  <si>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</si>
  <si>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</si>
  <si>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</si>
  <si>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</si>
  <si>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</si>
  <si>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</si>
  <si>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</si>
  <si>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</si>
  <si>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</si>
  <si>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</si>
  <si>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</si>
  <si>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</si>
  <si>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</si>
  <si>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</si>
  <si>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</si>
  <si>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</si>
  <si>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</si>
  <si>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</si>
  <si>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</si>
  <si>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</si>
  <si>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</si>
  <si>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</si>
  <si>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</si>
  <si>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</si>
  <si>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</si>
  <si>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</si>
  <si>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</si>
  <si>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</si>
  <si>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</si>
  <si>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</si>
  <si>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</si>
  <si>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</si>
  <si>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</si>
  <si>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</si>
  <si>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</si>
  <si>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</si>
  <si>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</si>
  <si>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</si>
  <si>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</si>
  <si>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</si>
  <si>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</si>
  <si>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</si>
  <si>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</si>
  <si>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</si>
  <si>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</si>
  <si>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</si>
  <si>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</si>
  <si>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</si>
  <si>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</si>
  <si>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</si>
  <si>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</si>
  <si>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</si>
  <si>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</si>
  <si>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</si>
  <si>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</si>
  <si>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</si>
  <si>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</si>
  <si>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</si>
  <si>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</si>
  <si>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</si>
  <si>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</si>
  <si>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</si>
  <si>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</si>
  <si>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</si>
  <si>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</si>
  <si>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</si>
  <si>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</si>
  <si>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</si>
  <si>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</si>
  <si>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</si>
  <si>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</si>
  <si>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</si>
  <si>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</si>
  <si>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</si>
  <si>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</si>
  <si>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</si>
  <si>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</si>
  <si>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</si>
  <si>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</si>
  <si>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</si>
  <si>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</si>
  <si>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</si>
  <si>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</si>
  <si>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</si>
  <si>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</si>
  <si>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</si>
  <si>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</si>
  <si>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</si>
  <si>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</si>
  <si>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</si>
  <si>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</si>
  <si>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</si>
  <si>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</si>
  <si>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</si>
  <si>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</si>
  <si>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</si>
  <si>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</si>
  <si>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</si>
  <si>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</si>
  <si>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</si>
  <si>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</si>
  <si>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</si>
  <si>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</si>
  <si>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</si>
  <si>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</si>
  <si>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</si>
  <si>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</si>
  <si>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</si>
  <si>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</si>
  <si>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</si>
  <si>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</si>
  <si>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</si>
  <si>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</si>
  <si>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</si>
  <si>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</si>
  <si>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</si>
  <si>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</si>
  <si>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</si>
  <si>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</si>
  <si>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</si>
  <si>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</si>
  <si>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</si>
  <si>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</si>
  <si>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</si>
  <si>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</si>
  <si>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</si>
  <si>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</si>
  <si>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</si>
  <si>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</si>
  <si>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</si>
  <si>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</si>
  <si>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</si>
  <si>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</si>
  <si>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</si>
  <si>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</si>
  <si>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</si>
  <si>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</si>
  <si>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</si>
  <si>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</si>
  <si>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</si>
  <si>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</si>
  <si>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</si>
  <si>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</si>
  <si>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</si>
  <si>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</si>
  <si>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</si>
  <si>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</si>
  <si>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</si>
  <si>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</si>
  <si>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</si>
  <si>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</si>
  <si>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</si>
  <si>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</si>
  <si>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</si>
  <si>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</si>
  <si>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</si>
  <si>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</si>
  <si>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</si>
  <si>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</si>
  <si>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</si>
  <si>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</si>
  <si>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</si>
  <si>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</si>
  <si>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</si>
  <si>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</si>
  <si>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</si>
  <si>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</si>
  <si>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</si>
  <si>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</si>
  <si>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</si>
  <si>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</si>
  <si>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</si>
  <si>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</si>
  <si>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</si>
  <si>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</si>
  <si>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</si>
  <si>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</si>
  <si>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</si>
  <si>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</si>
  <si>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</si>
  <si>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</si>
  <si>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</si>
  <si>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</si>
  <si>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</si>
  <si>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</si>
  <si>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</si>
  <si>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</si>
  <si>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</si>
  <si>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</si>
  <si>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</si>
  <si>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</si>
  <si>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</si>
  <si>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</si>
  <si>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</si>
  <si>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</si>
  <si>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</si>
  <si>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</si>
  <si>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</si>
  <si>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</si>
  <si>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</si>
  <si>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</si>
  <si>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</si>
  <si>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</si>
  <si>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</si>
  <si>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</si>
  <si>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</si>
  <si>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</si>
  <si>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</si>
  <si>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</si>
  <si>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</si>
  <si>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</si>
  <si>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</si>
  <si>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</si>
  <si>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</si>
  <si>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</si>
  <si>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</si>
  <si>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</si>
  <si>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</si>
  <si>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</si>
  <si>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</si>
  <si>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</si>
  <si>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</si>
  <si>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</si>
  <si>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</si>
  <si>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</si>
  <si>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</si>
  <si>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</si>
  <si>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</si>
  <si>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</si>
  <si>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</si>
  <si>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</si>
  <si>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</si>
  <si>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</si>
  <si>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</si>
  <si>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</si>
  <si>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</si>
  <si>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</si>
  <si>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</si>
  <si>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</si>
  <si>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</si>
  <si>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</si>
  <si>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</si>
  <si>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</si>
  <si>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</si>
  <si>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</si>
  <si>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</si>
  <si>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</si>
  <si>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</si>
  <si>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</si>
  <si>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</si>
  <si>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</si>
  <si>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</si>
  <si>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</si>
  <si>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</si>
  <si>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</si>
  <si>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</si>
  <si>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</si>
  <si>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</si>
  <si>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</si>
  <si>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</si>
  <si>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</si>
  <si>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</si>
  <si>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</si>
  <si>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</si>
  <si>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</si>
  <si>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</si>
  <si>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</si>
  <si>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</si>
  <si>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</si>
  <si>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</si>
  <si>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</si>
  <si>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</si>
  <si>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</si>
  <si>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</si>
  <si>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</si>
  <si>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</si>
  <si>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</si>
  <si>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</si>
  <si>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</si>
  <si>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</si>
  <si>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</si>
  <si>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</si>
  <si>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</si>
  <si>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</si>
  <si>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</si>
  <si>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</si>
  <si>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</si>
  <si>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</si>
  <si>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</si>
  <si>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</si>
  <si>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</si>
  <si>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</si>
  <si>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</si>
  <si>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</si>
  <si>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</si>
  <si>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</si>
  <si>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</si>
  <si>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</si>
  <si>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</si>
  <si>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</si>
  <si>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</si>
  <si>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</si>
  <si>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</si>
  <si>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</si>
  <si>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</si>
  <si>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</si>
  <si>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</si>
  <si>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</si>
  <si>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</si>
  <si>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</si>
  <si>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</si>
  <si>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</si>
  <si>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</si>
  <si>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</si>
  <si>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</si>
  <si>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</si>
  <si>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</si>
  <si>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</si>
  <si>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</si>
  <si>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</si>
  <si>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</si>
  <si>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</si>
  <si>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</si>
  <si>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</si>
  <si>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</si>
  <si>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</si>
  <si>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</si>
  <si>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</si>
  <si>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</si>
  <si>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</si>
  <si>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</si>
  <si>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</si>
  <si>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</si>
  <si>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</si>
  <si>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</si>
  <si>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</si>
  <si>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</si>
  <si>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</si>
  <si>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</si>
  <si>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</si>
  <si>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</si>
  <si>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</si>
  <si>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</si>
  <si>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</si>
  <si>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</si>
  <si>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</si>
  <si>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</si>
  <si>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</si>
  <si>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</si>
  <si>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</si>
  <si>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</si>
  <si>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</si>
  <si>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</si>
  <si>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</si>
  <si>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</si>
  <si>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</si>
  <si>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</si>
  <si>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</si>
  <si>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</si>
  <si>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</si>
  <si>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</si>
  <si>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</si>
  <si>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</si>
  <si>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</si>
  <si>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</si>
  <si>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</si>
  <si>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</si>
  <si>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</si>
  <si>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</si>
  <si>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</si>
  <si>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</si>
  <si>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</si>
  <si>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</si>
  <si>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</si>
  <si>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</si>
  <si>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</si>
  <si>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</si>
  <si>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</si>
  <si>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</si>
  <si>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</si>
  <si>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</si>
  <si>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</si>
  <si>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</si>
  <si>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</si>
  <si>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</si>
  <si>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</si>
  <si>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</si>
  <si>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</si>
  <si>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</si>
  <si>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</si>
  <si>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</si>
  <si>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</si>
  <si>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</si>
  <si>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</si>
  <si>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</si>
  <si>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</si>
  <si>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</si>
  <si>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</si>
  <si>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</si>
  <si>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</si>
  <si>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</si>
  <si>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</si>
  <si>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</si>
  <si>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</si>
  <si>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</si>
  <si>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</si>
  <si>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</si>
  <si>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</si>
  <si>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</si>
  <si>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</si>
  <si>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</si>
  <si>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</si>
  <si>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</si>
  <si>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</si>
  <si>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</si>
  <si>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</si>
  <si>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</si>
  <si>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</si>
  <si>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</si>
  <si>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</si>
  <si>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</si>
  <si>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</si>
  <si>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</si>
  <si>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</si>
  <si>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</si>
  <si>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</si>
  <si>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</si>
  <si>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</si>
  <si>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</si>
  <si>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</si>
  <si>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</si>
  <si>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</si>
  <si>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</si>
  <si>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</si>
  <si>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</si>
  <si>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</si>
  <si>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</si>
  <si>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</si>
  <si>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</si>
  <si>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</si>
  <si>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</si>
  <si>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</si>
  <si>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</si>
  <si>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</si>
  <si>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</si>
  <si>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</si>
  <si>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</si>
  <si>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</si>
  <si>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</si>
  <si>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</si>
  <si>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</si>
  <si>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</si>
  <si>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</si>
  <si>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</si>
  <si>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</si>
  <si>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</si>
  <si>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</si>
  <si>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</si>
  <si>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</si>
  <si>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</si>
  <si>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</si>
  <si>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</si>
  <si>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</si>
  <si>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</si>
  <si>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</si>
  <si>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</si>
  <si>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</si>
  <si>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</si>
  <si>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</si>
  <si>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</si>
  <si>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</si>
  <si>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</si>
  <si>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</si>
  <si>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</si>
  <si>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</si>
  <si>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</si>
  <si>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</si>
  <si>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</si>
  <si>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</si>
  <si>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</si>
  <si>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</si>
  <si>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</si>
  <si>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</si>
  <si>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</si>
  <si>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</si>
  <si>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</si>
  <si>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</si>
  <si>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</si>
  <si>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</si>
  <si>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</si>
  <si>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</si>
  <si>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</si>
  <si>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</si>
  <si>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</si>
  <si>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</si>
  <si>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</si>
  <si>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</si>
  <si>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</si>
  <si>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</si>
  <si>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</si>
  <si>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</si>
  <si>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</si>
  <si>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</si>
  <si>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</si>
  <si>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</si>
  <si>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</si>
  <si>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</si>
  <si>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</si>
  <si>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</si>
  <si>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</si>
  <si>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</si>
  <si>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</si>
  <si>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</si>
  <si>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</si>
  <si>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</si>
  <si>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</si>
  <si>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</si>
  <si>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</si>
  <si>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</si>
  <si>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</si>
  <si>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</si>
  <si>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</si>
  <si>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</si>
  <si>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</si>
  <si>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</si>
  <si>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</si>
  <si>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</si>
  <si>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</si>
  <si>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</si>
  <si>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</si>
  <si>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</si>
  <si>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</si>
  <si>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</si>
  <si>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</si>
  <si>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</si>
  <si>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</si>
  <si>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</si>
  <si>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</si>
  <si>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</si>
  <si>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</si>
  <si>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</si>
  <si>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</si>
  <si>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</si>
  <si>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</si>
  <si>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</si>
  <si>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</si>
  <si>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</si>
  <si>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</si>
  <si>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</si>
  <si>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</si>
  <si>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</si>
  <si>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</si>
  <si>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</si>
  <si>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</si>
  <si>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</si>
  <si>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</si>
  <si>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</si>
  <si>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</si>
  <si>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</si>
  <si>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</si>
  <si>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</si>
  <si>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</si>
  <si>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</si>
  <si>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</si>
  <si>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</si>
  <si>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</si>
  <si>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</si>
  <si>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</si>
  <si>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</si>
  <si>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</si>
  <si>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</si>
  <si>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</si>
  <si>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</si>
  <si>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</si>
  <si>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</si>
  <si>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</si>
  <si>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</si>
  <si>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</si>
  <si>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</si>
  <si>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</si>
  <si>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</si>
  <si>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</si>
  <si>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</si>
  <si>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</si>
  <si>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</si>
  <si>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</si>
  <si>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</si>
  <si>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</si>
  <si>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</si>
  <si>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</si>
  <si>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</si>
  <si>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</si>
  <si>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</si>
  <si>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</si>
  <si>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</si>
  <si>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</si>
  <si>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</si>
  <si>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</si>
  <si>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</si>
  <si>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</si>
  <si>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</si>
  <si>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</si>
  <si>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</si>
  <si>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</si>
  <si>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</si>
  <si>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</si>
  <si>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</si>
  <si>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</si>
  <si>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</si>
  <si>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</si>
  <si>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</si>
  <si>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</si>
  <si>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</si>
  <si>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</si>
  <si>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</si>
  <si>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</si>
  <si>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</si>
  <si>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</si>
  <si>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</si>
  <si>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</si>
  <si>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</si>
  <si>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</si>
  <si>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</si>
  <si>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</si>
  <si>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</si>
  <si>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</si>
  <si>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</si>
  <si>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</si>
  <si>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</si>
  <si>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</si>
  <si>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</si>
  <si>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</si>
  <si>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</si>
  <si>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</si>
  <si>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</si>
  <si>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</si>
  <si>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</si>
  <si>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</si>
  <si>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</si>
  <si>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</si>
  <si>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</si>
  <si>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</si>
  <si>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</si>
  <si>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</si>
  <si>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</si>
  <si>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</si>
  <si>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</si>
  <si>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</si>
  <si>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</si>
  <si>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</si>
  <si>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</si>
  <si>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</si>
  <si>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</si>
  <si>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</si>
  <si>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</si>
  <si>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</si>
  <si>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</si>
  <si>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</si>
  <si>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</si>
  <si>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</si>
  <si>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</si>
  <si>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</si>
  <si>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</si>
  <si>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</si>
  <si>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</si>
  <si>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</si>
  <si>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</si>
  <si>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</si>
  <si>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</si>
  <si>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</si>
  <si>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</si>
  <si>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</si>
  <si>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</si>
  <si>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</si>
  <si>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</si>
  <si>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</si>
  <si>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</si>
  <si>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</si>
  <si>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</si>
  <si>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</si>
  <si>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</si>
  <si>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</si>
  <si>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</si>
  <si>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</si>
  <si>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</si>
  <si>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</si>
  <si>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</si>
  <si>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</si>
  <si>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</si>
  <si>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</si>
  <si>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</si>
  <si>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</si>
  <si>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</si>
  <si>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</si>
  <si>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</si>
  <si>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</si>
  <si>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</si>
  <si>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</si>
  <si>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</si>
  <si>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</si>
  <si>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</si>
  <si>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</si>
  <si>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</si>
  <si>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</si>
  <si>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</si>
  <si>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</si>
  <si>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</si>
  <si>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</si>
  <si>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</si>
  <si>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</si>
  <si>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</si>
  <si>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</si>
  <si>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</si>
  <si>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</si>
  <si>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</si>
  <si>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</si>
  <si>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</si>
  <si>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</si>
  <si>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</si>
  <si>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</si>
  <si>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</si>
  <si>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</si>
  <si>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</si>
  <si>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</si>
  <si>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</si>
  <si>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</si>
  <si>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</si>
  <si>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</si>
  <si>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</si>
  <si>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</si>
  <si>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</si>
  <si>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</si>
  <si>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</si>
  <si>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</si>
  <si>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</si>
  <si>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</si>
  <si>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</si>
  <si>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</si>
  <si>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</si>
  <si>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</si>
  <si>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</si>
  <si>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</si>
  <si>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</si>
  <si>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</si>
  <si>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</si>
  <si>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</si>
  <si>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</si>
  <si>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</si>
  <si>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</si>
  <si>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</si>
  <si>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</si>
  <si>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</si>
  <si>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</si>
  <si>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</si>
  <si>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</si>
  <si>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</si>
  <si>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</si>
  <si>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</si>
  <si>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</si>
  <si>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</si>
  <si>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</si>
  <si>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</si>
  <si>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</si>
  <si>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</si>
  <si>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</si>
  <si>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</si>
  <si>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</si>
  <si>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</si>
  <si>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</si>
  <si>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</si>
  <si>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</si>
  <si>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</si>
  <si>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</si>
  <si>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</si>
  <si>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</si>
  <si>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</si>
  <si>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</si>
  <si>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</si>
  <si>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</si>
  <si>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</si>
  <si>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</si>
  <si>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</si>
  <si>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</si>
  <si>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</si>
  <si>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</si>
  <si>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</si>
  <si>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</si>
  <si>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</si>
  <si>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</si>
  <si>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</si>
  <si>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</si>
  <si>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</si>
  <si>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</si>
  <si>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</si>
  <si>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</si>
  <si>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</si>
  <si>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</si>
  <si>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</si>
  <si>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</si>
  <si>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</si>
  <si>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</si>
  <si>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</si>
  <si>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</si>
  <si>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</si>
  <si>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</si>
  <si>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</si>
  <si>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</si>
  <si>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</si>
  <si>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</si>
  <si>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</si>
  <si>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</si>
  <si>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</si>
  <si>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</si>
  <si>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</si>
  <si>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</si>
  <si>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</si>
  <si>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</si>
  <si>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</si>
  <si>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</si>
  <si>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</si>
  <si>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</si>
  <si>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</si>
  <si>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</si>
  <si>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</si>
  <si>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</si>
  <si>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</si>
  <si>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</si>
  <si>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</si>
  <si>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</si>
  <si>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</si>
  <si>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</si>
  <si>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</si>
  <si>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</si>
  <si>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</si>
  <si>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</si>
  <si>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</si>
  <si>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</si>
  <si>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</si>
  <si>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</si>
  <si>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</si>
  <si>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</si>
  <si>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</si>
  <si>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</si>
  <si>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</si>
  <si>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</si>
  <si>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</si>
  <si>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</si>
  <si>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</si>
  <si>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</si>
  <si>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</si>
  <si>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</si>
  <si>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</si>
  <si>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</si>
  <si>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</si>
  <si>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</si>
  <si>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</si>
  <si>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</si>
  <si>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</si>
  <si>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</si>
  <si>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</si>
  <si>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</si>
  <si>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</si>
  <si>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</si>
  <si>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</si>
  <si>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</si>
  <si>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</si>
  <si>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</si>
  <si>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</si>
  <si>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</si>
  <si>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</si>
  <si>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</si>
  <si>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</si>
  <si>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</si>
  <si>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</si>
  <si>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</si>
  <si>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</si>
  <si>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</si>
  <si>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</si>
  <si>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</si>
  <si>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</si>
  <si>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</si>
  <si>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</si>
  <si>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</si>
  <si>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</si>
  <si>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</si>
  <si>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</si>
  <si>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</si>
  <si>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</si>
  <si>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</si>
  <si>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</si>
  <si>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</si>
  <si>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</si>
  <si>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</si>
  <si>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</si>
  <si>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</si>
  <si>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</si>
  <si>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</si>
  <si>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</si>
  <si>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</si>
  <si>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</si>
  <si>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</si>
  <si>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</si>
  <si>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</si>
  <si>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</si>
  <si>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</si>
  <si>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</si>
  <si>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</si>
  <si>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</si>
  <si>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</si>
  <si>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</si>
  <si>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</si>
  <si>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</si>
  <si>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</si>
  <si>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</si>
  <si>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</si>
  <si>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</si>
  <si>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</si>
  <si>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</si>
  <si>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</si>
  <si>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</si>
  <si>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</si>
  <si>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</si>
  <si>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</si>
  <si>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</si>
  <si>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</si>
  <si>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</si>
  <si>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</si>
  <si>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</si>
  <si>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</si>
  <si>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</si>
  <si>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</si>
  <si>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</si>
  <si>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</si>
  <si>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</si>
  <si>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</si>
  <si>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</si>
  <si>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</si>
  <si>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</si>
  <si>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</si>
  <si>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</si>
  <si>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</si>
  <si>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</si>
  <si>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</si>
  <si>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</si>
  <si>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</si>
  <si>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</si>
  <si>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</si>
  <si>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</si>
  <si>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</si>
  <si>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</si>
  <si>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</si>
  <si>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</si>
  <si>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</si>
  <si>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</si>
  <si>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</si>
  <si>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</si>
  <si>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</si>
  <si>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</si>
  <si>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</si>
  <si>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</si>
  <si>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</si>
  <si>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</si>
  <si>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</si>
  <si>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</si>
  <si>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</si>
  <si>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</si>
  <si>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</si>
  <si>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</si>
  <si>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</si>
  <si>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</si>
  <si>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</si>
  <si>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</si>
  <si>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</si>
  <si>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</si>
  <si>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</si>
  <si>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</si>
  <si>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</si>
  <si>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</si>
  <si>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</si>
  <si>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</si>
  <si>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</si>
  <si>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</si>
  <si>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</si>
  <si>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</si>
  <si>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</si>
  <si>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</si>
  <si>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</si>
  <si>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</si>
  <si>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</si>
  <si>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</si>
  <si>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</si>
  <si>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</si>
  <si>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</si>
  <si>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</si>
  <si>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</si>
  <si>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</si>
  <si>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</si>
  <si>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</si>
  <si>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</si>
  <si>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</si>
  <si>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</si>
  <si>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</si>
  <si>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</si>
  <si>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</si>
  <si>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</si>
  <si>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</si>
  <si>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</si>
  <si>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</si>
  <si>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</si>
  <si>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</si>
  <si>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</si>
  <si>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</si>
  <si>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</si>
  <si>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</si>
  <si>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</si>
  <si>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</si>
  <si>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</si>
  <si>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</si>
  <si>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</si>
  <si>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</si>
  <si>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</si>
  <si>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</si>
  <si>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</si>
  <si>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</si>
  <si>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</si>
  <si>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</si>
  <si>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</si>
  <si>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</si>
  <si>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</si>
  <si>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</si>
  <si>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</si>
  <si>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</si>
  <si>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</si>
  <si>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</si>
  <si>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</si>
  <si>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</si>
  <si>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</si>
  <si>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</si>
  <si>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</si>
  <si>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</si>
  <si>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</si>
  <si>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</si>
  <si>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</si>
  <si>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</si>
  <si>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</si>
  <si>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</si>
  <si>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</si>
  <si>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</si>
  <si>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</si>
  <si>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</si>
  <si>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</si>
  <si>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</si>
  <si>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</si>
  <si>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</si>
  <si>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</si>
  <si>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</si>
  <si>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</si>
  <si>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</si>
  <si>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</si>
  <si>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</si>
  <si>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</si>
  <si>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</si>
  <si>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</si>
  <si>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</si>
  <si>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</si>
  <si>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</si>
  <si>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</si>
  <si>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</si>
  <si>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</si>
  <si>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</si>
  <si>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</si>
  <si>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</si>
  <si>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</si>
  <si>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</si>
  <si>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</si>
  <si>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</si>
  <si>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</si>
  <si>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</si>
  <si>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</si>
  <si>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</si>
  <si>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</si>
  <si>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</si>
  <si>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</si>
  <si>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</si>
  <si>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</si>
  <si>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</si>
  <si>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</si>
  <si>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</si>
  <si>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</si>
  <si>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</si>
  <si>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</si>
  <si>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</si>
  <si>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</si>
  <si>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</si>
  <si>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</si>
  <si>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</si>
  <si>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</si>
  <si>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</si>
  <si>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</si>
  <si>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</si>
  <si>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</si>
  <si>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</si>
  <si>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</si>
  <si>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</si>
  <si>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</si>
  <si>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</si>
  <si>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</si>
  <si>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</si>
  <si>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</si>
  <si>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</si>
  <si>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</si>
  <si>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</si>
  <si>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</si>
  <si>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</si>
  <si>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</si>
  <si>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</si>
  <si>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</si>
  <si>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</si>
  <si>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</si>
  <si>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</si>
  <si>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</si>
  <si>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</si>
  <si>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</si>
  <si>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</si>
  <si>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</si>
  <si>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</si>
  <si>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</si>
  <si>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</si>
  <si>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</si>
  <si>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</si>
  <si>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</si>
  <si>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</si>
  <si>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</si>
  <si>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</si>
  <si>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</si>
  <si>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</si>
  <si>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</si>
  <si>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</si>
  <si>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</si>
  <si>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</si>
  <si>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</si>
  <si>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</si>
  <si>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</si>
  <si>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</si>
  <si>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</si>
  <si>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</si>
  <si>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</si>
  <si>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</si>
  <si>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</si>
  <si>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</si>
  <si>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</si>
  <si>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</si>
  <si>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</si>
  <si>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</si>
  <si>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</si>
  <si>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</si>
  <si>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</si>
  <si>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</si>
  <si>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</si>
  <si>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</si>
  <si>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</si>
  <si>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</si>
  <si>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</si>
  <si>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</si>
  <si>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</si>
  <si>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</si>
  <si>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</si>
  <si>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</si>
  <si>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</si>
  <si>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</si>
  <si>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</si>
  <si>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</si>
  <si>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</si>
  <si>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</si>
  <si>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</si>
  <si>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</si>
  <si>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</si>
  <si>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</si>
  <si>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</si>
  <si>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</si>
  <si>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</si>
  <si>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</si>
  <si>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</si>
  <si>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</si>
  <si>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</si>
  <si>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</si>
  <si>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</si>
  <si>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</si>
  <si>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</si>
  <si>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</si>
  <si>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</si>
  <si>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</si>
  <si>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</si>
  <si>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</si>
  <si>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</si>
  <si>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</si>
  <si>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</si>
  <si>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</si>
  <si>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</si>
  <si>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</si>
  <si>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</si>
  <si>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</si>
  <si>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</si>
  <si>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</si>
  <si>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</si>
  <si>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</si>
  <si>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</si>
  <si>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</si>
  <si>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</si>
  <si>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</si>
  <si>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</si>
  <si>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</si>
  <si>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</si>
  <si>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</si>
  <si>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</si>
  <si>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</si>
  <si>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</si>
  <si>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</si>
  <si>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</si>
  <si>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</si>
  <si>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</si>
  <si>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</si>
  <si>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</si>
  <si>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</si>
  <si>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</si>
  <si>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</si>
  <si>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</si>
  <si>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</si>
  <si>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</si>
  <si>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</si>
  <si>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</si>
  <si>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</si>
  <si>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</si>
  <si>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</si>
  <si>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</si>
  <si>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</si>
  <si>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</si>
  <si>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</si>
  <si>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</si>
  <si>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</si>
  <si>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</si>
  <si>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</si>
  <si>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</si>
  <si>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</si>
  <si>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</si>
  <si>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</si>
  <si>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</si>
  <si>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</si>
  <si>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</si>
  <si>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</si>
  <si>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</si>
  <si>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</si>
  <si>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</si>
  <si>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</si>
  <si>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</si>
  <si>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</si>
  <si>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</si>
  <si>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</si>
  <si>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</si>
  <si>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</si>
  <si>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</si>
  <si>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</si>
  <si>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</si>
  <si>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</si>
  <si>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</si>
  <si>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</si>
  <si>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</si>
  <si>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</si>
  <si>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</si>
  <si>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</si>
  <si>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</si>
  <si>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</si>
  <si>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</si>
  <si>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</si>
  <si>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</si>
  <si>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</si>
  <si>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</si>
  <si>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</si>
  <si>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</si>
  <si>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</si>
  <si>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</si>
  <si>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</si>
  <si>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</si>
  <si>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</si>
  <si>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</si>
  <si>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</si>
  <si>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</si>
  <si>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</si>
  <si>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</si>
  <si>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</si>
  <si>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</si>
  <si>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</si>
  <si>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</si>
  <si>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</si>
  <si>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</si>
  <si>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</si>
  <si>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</si>
  <si>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</si>
  <si>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</si>
  <si>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</si>
  <si>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</si>
  <si>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</si>
  <si>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</si>
  <si>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</si>
  <si>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</si>
  <si>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</si>
  <si>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</si>
  <si>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</si>
  <si>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</si>
  <si>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</si>
  <si>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</si>
  <si>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</si>
  <si>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</si>
  <si>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</si>
  <si>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</si>
  <si>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</si>
  <si>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</si>
  <si>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</si>
  <si>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</si>
  <si>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</si>
  <si>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</si>
  <si>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</si>
  <si>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</si>
  <si>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</si>
  <si>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</si>
  <si>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</si>
  <si>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</si>
  <si>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</si>
  <si>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</si>
  <si>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</si>
  <si>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</si>
  <si>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</si>
  <si>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</si>
  <si>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</si>
  <si>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</si>
  <si>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</si>
  <si>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</si>
  <si>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</si>
  <si>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</si>
  <si>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</si>
  <si>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</si>
  <si>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</si>
  <si>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</si>
  <si>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</si>
  <si>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</si>
  <si>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</si>
  <si>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</si>
  <si>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</si>
  <si>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</si>
  <si>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</si>
  <si>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</si>
  <si>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</si>
  <si>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</si>
  <si>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</si>
  <si>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</si>
  <si>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</si>
  <si>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</si>
  <si>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</si>
  <si>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</si>
  <si>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</si>
  <si>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</si>
  <si>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</si>
  <si>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</si>
  <si>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</si>
  <si>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</si>
  <si>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</si>
  <si>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</si>
  <si>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</si>
  <si>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</si>
  <si>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</si>
  <si>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</si>
  <si>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</si>
  <si>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</si>
  <si>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</si>
  <si>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</si>
  <si>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</si>
  <si>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</si>
  <si>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</si>
  <si>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</si>
  <si>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</si>
  <si>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</si>
  <si>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</si>
  <si>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</si>
  <si>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</si>
  <si>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</si>
  <si>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</si>
  <si>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</si>
  <si>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</si>
  <si>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</si>
  <si>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</si>
  <si>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</si>
  <si>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</si>
  <si>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</si>
  <si>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</si>
  <si>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</si>
  <si>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</si>
  <si>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</si>
  <si>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</si>
  <si>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</si>
  <si>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</si>
  <si>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</si>
  <si>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</si>
  <si>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</si>
  <si>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</si>
  <si>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</si>
  <si>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</si>
  <si>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</si>
  <si>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</si>
  <si>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</si>
  <si>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</si>
  <si>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</si>
  <si>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</si>
  <si>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</si>
  <si>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</si>
  <si>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</si>
  <si>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</si>
  <si>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</si>
  <si>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</si>
  <si>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</si>
  <si>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</si>
  <si>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</si>
  <si>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</si>
  <si>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</si>
  <si>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</si>
  <si>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</si>
  <si>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</si>
  <si>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</si>
  <si>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</si>
  <si>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</si>
  <si>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</si>
  <si>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</si>
  <si>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</si>
  <si>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</si>
  <si>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</si>
  <si>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</si>
  <si>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</si>
  <si>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</si>
  <si>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</si>
  <si>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</si>
  <si>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</si>
  <si>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</si>
  <si>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</si>
  <si>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</si>
  <si>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</si>
  <si>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</si>
  <si>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</si>
  <si>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</si>
  <si>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</si>
  <si>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</si>
  <si>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</si>
  <si>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</si>
  <si>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</si>
  <si>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</si>
  <si>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</si>
  <si>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</si>
  <si>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</si>
  <si>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</si>
  <si>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</si>
  <si>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</si>
  <si>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</si>
  <si>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</si>
  <si>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</si>
  <si>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</si>
  <si>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</si>
  <si>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</si>
  <si>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</si>
  <si>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</si>
  <si>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</si>
  <si>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</si>
  <si>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</si>
  <si>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</si>
  <si>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</si>
  <si>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</si>
  <si>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</si>
  <si>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</si>
  <si>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</si>
  <si>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</si>
  <si>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</si>
  <si>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</si>
  <si>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</si>
  <si>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</si>
  <si>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</si>
  <si>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</si>
  <si>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</si>
  <si>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</si>
  <si>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</si>
  <si>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</si>
  <si>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</si>
  <si>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</si>
  <si>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</si>
  <si>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</si>
  <si>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</si>
  <si>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</si>
  <si>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</si>
  <si>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</si>
  <si>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</si>
  <si>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</si>
  <si>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</si>
  <si>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</si>
  <si>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</si>
  <si>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</si>
  <si>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</si>
  <si>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</si>
  <si>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</si>
  <si>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</si>
  <si>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</si>
  <si>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</si>
  <si>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</si>
  <si>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</si>
  <si>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</si>
  <si>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</si>
  <si>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</si>
  <si>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</si>
  <si>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</si>
  <si>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</si>
  <si>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</si>
  <si>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</si>
  <si>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</si>
  <si>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</si>
  <si>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</si>
  <si>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</si>
  <si>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</si>
  <si>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</si>
  <si>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</si>
  <si>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</si>
  <si>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</si>
  <si>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</si>
  <si>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</si>
  <si>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</si>
  <si>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</si>
  <si>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</si>
  <si>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</si>
  <si>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</si>
  <si>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</si>
  <si>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</si>
  <si>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</si>
  <si>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</si>
  <si>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</si>
  <si>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</si>
  <si>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</si>
  <si>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</si>
  <si>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</si>
  <si>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</si>
  <si>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</si>
  <si>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</si>
  <si>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</si>
  <si>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</si>
  <si>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</si>
  <si>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</si>
  <si>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</si>
  <si>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</si>
  <si>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</si>
  <si>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</si>
  <si>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</si>
  <si>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</si>
  <si>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</si>
  <si>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</si>
  <si>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</si>
  <si>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</si>
  <si>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</si>
  <si>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</si>
  <si>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</si>
  <si>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</si>
  <si>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</si>
  <si>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</si>
  <si>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</si>
  <si>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</si>
  <si>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</si>
  <si>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</si>
  <si>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</si>
  <si>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</si>
  <si>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</si>
  <si>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</si>
  <si>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</si>
  <si>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</si>
  <si>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</si>
  <si>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</si>
  <si>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</si>
  <si>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</si>
  <si>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</si>
  <si>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</si>
  <si>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</si>
  <si>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</si>
  <si>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</si>
  <si>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</si>
  <si>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</si>
  <si>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</si>
  <si>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</si>
  <si>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</si>
  <si>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</si>
  <si>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</si>
  <si>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</si>
  <si>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</si>
  <si>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</si>
  <si>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</si>
  <si>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</si>
  <si>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</si>
  <si>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</si>
  <si>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</si>
  <si>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</si>
  <si>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</si>
  <si>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</si>
  <si>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</si>
  <si>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</si>
  <si>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</si>
  <si>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</si>
  <si>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</si>
  <si>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</si>
  <si>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</si>
  <si>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</si>
  <si>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</si>
  <si>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</si>
  <si>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</si>
  <si>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</si>
  <si>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</si>
  <si>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</si>
  <si>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</si>
  <si>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</si>
  <si>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</si>
  <si>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</si>
  <si>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</si>
  <si>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</si>
  <si>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</si>
  <si>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</si>
  <si>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</si>
  <si>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</si>
  <si>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</si>
  <si>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</si>
  <si>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</si>
  <si>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</si>
  <si>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</si>
  <si>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</si>
  <si>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</si>
  <si>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</si>
  <si>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</si>
  <si>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</si>
  <si>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</si>
  <si>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</si>
  <si>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</si>
  <si>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</si>
  <si>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</si>
  <si>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</si>
  <si>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</si>
  <si>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</si>
  <si>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</si>
  <si>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</si>
  <si>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</si>
  <si>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</si>
  <si>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</si>
  <si>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</si>
  <si>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</si>
  <si>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</si>
  <si>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</si>
  <si>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</si>
  <si>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</si>
  <si>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</si>
  <si>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</si>
  <si>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</si>
  <si>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</si>
  <si>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</si>
  <si>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</si>
  <si>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</si>
  <si>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</si>
  <si>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</si>
  <si>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</si>
  <si>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</si>
  <si>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</si>
  <si>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</si>
  <si>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</si>
  <si>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</si>
  <si>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</si>
  <si>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</si>
  <si>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</si>
  <si>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</si>
  <si>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</si>
  <si>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</si>
  <si>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</si>
  <si>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</si>
  <si>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</si>
  <si>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</si>
  <si>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</si>
  <si>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</si>
  <si>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</si>
  <si>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</si>
  <si>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</si>
  <si>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</si>
  <si>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</si>
  <si>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</si>
  <si>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</si>
  <si>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</si>
  <si>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</si>
  <si>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</si>
  <si>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</si>
  <si>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</si>
  <si>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</si>
  <si>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</si>
  <si>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</si>
  <si>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</si>
  <si>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</si>
  <si>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</si>
  <si>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</si>
  <si>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</si>
  <si>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</si>
  <si>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</si>
  <si>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</si>
  <si>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</si>
  <si>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</si>
  <si>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</si>
  <si>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</si>
  <si>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</si>
  <si>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</si>
  <si>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</si>
  <si>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</si>
  <si>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</si>
  <si>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</si>
  <si>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</si>
  <si>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</si>
  <si>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</si>
  <si>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</si>
  <si>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</si>
  <si>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</si>
  <si>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</si>
  <si>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</si>
  <si>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</si>
  <si>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</si>
  <si>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</si>
  <si>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</si>
  <si>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</si>
  <si>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</si>
  <si>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</si>
  <si>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</si>
  <si>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</si>
  <si>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</si>
  <si>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</si>
  <si>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</si>
  <si>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</si>
  <si>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</si>
  <si>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</si>
  <si>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</si>
  <si>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</si>
  <si>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</si>
  <si>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</si>
  <si>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</si>
  <si>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</si>
  <si>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</si>
  <si>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</si>
  <si>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</si>
  <si>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</si>
  <si>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</si>
  <si>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</si>
  <si>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</si>
  <si>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</si>
  <si>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</si>
  <si>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</si>
  <si>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</si>
  <si>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</si>
  <si>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</si>
  <si>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</si>
  <si>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</si>
  <si>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</si>
  <si>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</si>
  <si>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</si>
  <si>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</si>
  <si>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</si>
  <si>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</si>
  <si>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</si>
  <si>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</si>
  <si>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</si>
  <si>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</si>
  <si>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</si>
  <si>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</si>
  <si>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</si>
  <si>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</si>
  <si>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</si>
  <si>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</si>
  <si>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</si>
  <si>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</si>
  <si>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</si>
  <si>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</si>
  <si>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</si>
  <si>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</si>
  <si>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</si>
  <si>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</si>
  <si>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</si>
  <si>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</si>
  <si>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</si>
  <si>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</si>
  <si>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</si>
  <si>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</si>
  <si>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</si>
  <si>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</si>
  <si>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</si>
  <si>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</si>
  <si>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</si>
  <si>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</si>
  <si>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</si>
  <si>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</si>
  <si>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</si>
  <si>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</si>
  <si>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</si>
  <si>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</si>
  <si>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</si>
  <si>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</si>
  <si>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</si>
  <si>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</si>
  <si>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</si>
  <si>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</si>
  <si>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</si>
  <si>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</si>
  <si>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</si>
  <si>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</si>
  <si>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</si>
  <si>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</si>
  <si>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</si>
  <si>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</si>
  <si>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</si>
  <si>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</si>
  <si>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</si>
  <si>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</si>
  <si>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</si>
  <si>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</si>
  <si>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</si>
  <si>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</si>
  <si>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</si>
  <si>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</si>
  <si>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</si>
  <si>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</si>
  <si>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</si>
  <si>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</si>
  <si>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</si>
  <si>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</si>
  <si>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</si>
  <si>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</si>
  <si>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</si>
  <si>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</si>
  <si>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</si>
  <si>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</si>
  <si>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</si>
  <si>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</si>
  <si>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</si>
  <si>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</si>
  <si>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</si>
  <si>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</si>
  <si>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</si>
  <si>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</si>
  <si>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</si>
  <si>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</si>
  <si>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</si>
  <si>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</si>
  <si>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</si>
  <si>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</si>
  <si>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</si>
  <si>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</si>
  <si>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</si>
  <si>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</si>
  <si>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</si>
  <si>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</si>
  <si>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</si>
  <si>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</si>
  <si>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</si>
  <si>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</si>
  <si>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</si>
  <si>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</si>
  <si>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</si>
  <si>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</si>
  <si>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</si>
  <si>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</si>
  <si>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</si>
  <si>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</si>
  <si>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</si>
  <si>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</si>
  <si>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</si>
  <si>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</si>
  <si>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</si>
  <si>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</si>
  <si>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</si>
  <si>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</si>
  <si>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</si>
  <si>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</si>
  <si>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</si>
  <si>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</si>
  <si>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</si>
  <si>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</si>
  <si>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</si>
  <si>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</si>
  <si>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</si>
  <si>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</si>
  <si>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</si>
  <si>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</si>
  <si>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</si>
  <si>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</si>
  <si>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</si>
  <si>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</si>
  <si>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</si>
  <si>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</si>
  <si>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</si>
  <si>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</si>
  <si>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</si>
  <si>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</si>
  <si>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</si>
  <si>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</si>
  <si>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</si>
  <si>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</si>
  <si>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</si>
  <si>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</si>
  <si>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</si>
  <si>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</si>
  <si>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</si>
  <si>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</si>
  <si>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</si>
  <si>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</si>
  <si>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</si>
  <si>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</si>
  <si>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</si>
  <si>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</si>
  <si>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</si>
  <si>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</si>
  <si>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</si>
  <si>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</si>
  <si>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</si>
  <si>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</si>
  <si>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</si>
  <si>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</si>
  <si>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</si>
  <si>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</si>
  <si>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</si>
  <si>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</si>
  <si>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</si>
  <si>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</si>
  <si>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</si>
  <si>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</si>
  <si>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</si>
  <si>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</si>
  <si>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</si>
  <si>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</si>
  <si>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</si>
  <si>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</si>
  <si>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</si>
  <si>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</si>
  <si>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</si>
  <si>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</si>
  <si>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</si>
  <si>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</si>
  <si>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</si>
  <si>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</si>
  <si>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</si>
  <si>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</si>
  <si>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</si>
  <si>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</si>
  <si>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</si>
  <si>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</si>
  <si>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</si>
  <si>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</si>
  <si>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</si>
  <si>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</si>
  <si>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</si>
  <si>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</si>
  <si>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</si>
  <si>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</si>
  <si>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</si>
  <si>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</si>
  <si>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</si>
  <si>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</si>
  <si>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</si>
  <si>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</si>
  <si>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</si>
  <si>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</si>
  <si>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</si>
  <si>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</si>
  <si>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</si>
  <si>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</si>
  <si>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</si>
  <si>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</si>
  <si>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</si>
  <si>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</si>
  <si>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</si>
  <si>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</si>
  <si>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</si>
  <si>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</si>
  <si>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</si>
  <si>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</si>
  <si>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</si>
  <si>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</si>
  <si>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</si>
  <si>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</si>
  <si>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</si>
  <si>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</si>
  <si>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</si>
  <si>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</si>
  <si>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</si>
  <si>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</si>
  <si>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</si>
  <si>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</si>
  <si>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</si>
  <si>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</si>
  <si>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</si>
  <si>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</si>
  <si>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</si>
  <si>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</si>
  <si>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</si>
  <si>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</si>
  <si>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</si>
  <si>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</si>
  <si>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</si>
  <si>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</si>
  <si>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</si>
  <si>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</si>
  <si>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</si>
  <si>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</si>
  <si>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</si>
  <si>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</si>
  <si>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</si>
  <si>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</si>
  <si>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</si>
  <si>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</si>
  <si>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</si>
  <si>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</si>
  <si>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</si>
  <si>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</si>
  <si>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</si>
  <si>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</si>
  <si>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</si>
  <si>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</si>
  <si>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</si>
  <si>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</si>
  <si>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</si>
  <si>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</si>
  <si>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</si>
  <si>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</si>
  <si>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</si>
  <si>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</si>
  <si>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</si>
  <si>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</si>
  <si>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</si>
  <si>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</si>
  <si>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</si>
  <si>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</si>
  <si>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</si>
  <si>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</si>
  <si>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</si>
  <si>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</si>
  <si>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</si>
  <si>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</si>
  <si>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</si>
  <si>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</si>
  <si>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</si>
  <si>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</si>
  <si>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</si>
  <si>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</si>
  <si>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</si>
  <si>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</si>
  <si>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</si>
  <si>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</si>
  <si>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</si>
  <si>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</si>
  <si>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</si>
  <si>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</si>
  <si>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</si>
  <si>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</si>
  <si>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</si>
  <si>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</si>
  <si>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</si>
  <si>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</si>
  <si>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</si>
  <si>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</si>
  <si>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</si>
  <si>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</si>
  <si>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</si>
  <si>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</si>
  <si>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</si>
  <si>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</si>
  <si>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</si>
  <si>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</si>
  <si>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</si>
  <si>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</si>
  <si>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</si>
  <si>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</si>
  <si>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</si>
  <si>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</si>
  <si>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</si>
  <si>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</si>
  <si>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</si>
  <si>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</si>
  <si>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</si>
  <si>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</si>
  <si>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</si>
  <si>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</si>
  <si>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</si>
  <si>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</si>
  <si>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</si>
  <si>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</si>
  <si>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</si>
  <si>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</si>
  <si>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</si>
  <si>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</si>
  <si>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</si>
  <si>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</si>
  <si>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</si>
  <si>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</si>
  <si>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</si>
  <si>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</si>
  <si>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</si>
  <si>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</si>
  <si>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</si>
  <si>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</si>
  <si>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</si>
  <si>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</si>
  <si>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</si>
  <si>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</si>
  <si>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</si>
  <si>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</si>
  <si>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</si>
  <si>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</si>
  <si>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</si>
  <si>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</si>
  <si>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</si>
  <si>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</si>
  <si>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</si>
  <si>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</si>
  <si>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</si>
  <si>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</si>
  <si>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</si>
  <si>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</si>
  <si>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</si>
  <si>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</si>
  <si>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</si>
  <si>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</si>
  <si>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</si>
  <si>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</si>
  <si>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</si>
  <si>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</si>
  <si>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</si>
  <si>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</si>
  <si>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</si>
  <si>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</si>
  <si>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</si>
  <si>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</si>
  <si>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</si>
  <si>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</si>
  <si>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</si>
  <si>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</si>
  <si>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</si>
  <si>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</si>
  <si>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</si>
  <si>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</si>
  <si>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</si>
  <si>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</si>
  <si>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</si>
  <si>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</si>
  <si>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</si>
  <si>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</si>
  <si>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</si>
  <si>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</si>
  <si>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</si>
  <si>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</si>
  <si>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</si>
  <si>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</si>
  <si>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</si>
  <si>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</si>
  <si>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</si>
  <si>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</si>
  <si>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</si>
  <si>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</si>
  <si>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</si>
  <si>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</si>
  <si>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</si>
  <si>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</si>
  <si>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</si>
  <si>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</si>
  <si>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</si>
  <si>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</si>
  <si>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</si>
  <si>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</si>
  <si>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</si>
  <si>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</si>
  <si>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</si>
  <si>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</si>
  <si>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</si>
  <si>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</si>
  <si>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</si>
  <si>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</si>
  <si>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</si>
  <si>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</si>
  <si>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</si>
  <si>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</si>
  <si>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</si>
  <si>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</si>
  <si>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</si>
  <si>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</si>
  <si>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</si>
  <si>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</si>
  <si>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</si>
  <si>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</si>
  <si>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</si>
  <si>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</si>
  <si>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</si>
  <si>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</si>
  <si>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</si>
  <si>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</si>
  <si>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</si>
  <si>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</si>
  <si>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</si>
  <si>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</si>
  <si>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</si>
  <si>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</si>
  <si>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</si>
  <si>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</si>
  <si>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</si>
  <si>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</si>
  <si>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</si>
  <si>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</si>
  <si>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</si>
  <si>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</si>
  <si>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</si>
  <si>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</si>
  <si>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</si>
  <si>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</si>
  <si>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</si>
  <si>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</si>
  <si>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</si>
  <si>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</si>
  <si>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</si>
  <si>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</si>
  <si>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</si>
  <si>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</si>
  <si>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</si>
  <si>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</si>
  <si>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</si>
  <si>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</si>
  <si>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</si>
  <si>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</si>
  <si>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</si>
  <si>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</si>
  <si>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</si>
  <si>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</si>
  <si>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</si>
  <si>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</si>
  <si>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</si>
  <si>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</si>
  <si>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</si>
  <si>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</si>
  <si>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</si>
  <si>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</si>
  <si>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</si>
  <si>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</si>
  <si>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</si>
  <si>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</si>
  <si>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</si>
  <si>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</si>
  <si>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</si>
  <si>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</si>
  <si>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</si>
  <si>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</si>
  <si>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</si>
  <si>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</si>
  <si>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</si>
  <si>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</si>
  <si>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</si>
  <si>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</si>
  <si>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</si>
  <si>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</si>
  <si>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</si>
  <si>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</si>
  <si>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</si>
  <si>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</si>
  <si>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</si>
  <si>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</si>
  <si>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</si>
  <si>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</si>
  <si>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</si>
  <si>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</si>
  <si>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</si>
  <si>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</si>
  <si>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</si>
  <si>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</si>
  <si>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</si>
  <si>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</si>
  <si>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</si>
  <si>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</si>
  <si>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</si>
  <si>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</si>
  <si>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</si>
  <si>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</si>
  <si>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</si>
  <si>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</si>
  <si>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</si>
  <si>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</si>
  <si>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</si>
  <si>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</si>
  <si>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</si>
  <si>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</si>
  <si>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</si>
  <si>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</si>
  <si>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</si>
  <si>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</si>
  <si>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</si>
  <si>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</si>
  <si>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</si>
  <si>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</si>
  <si>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</si>
  <si>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</si>
  <si>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</si>
  <si>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</si>
  <si>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</si>
  <si>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</si>
  <si>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</si>
  <si>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</si>
  <si>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</si>
  <si>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</si>
  <si>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</si>
  <si>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</si>
  <si>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</si>
  <si>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</si>
  <si>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</si>
  <si>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</si>
  <si>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</si>
  <si>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</si>
  <si>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</si>
  <si>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</si>
  <si>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</si>
  <si>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</si>
  <si>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</si>
  <si>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</si>
  <si>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</si>
  <si>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</si>
  <si>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</si>
  <si>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</si>
  <si>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</si>
  <si>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</si>
  <si>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</si>
  <si>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</si>
  <si>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</si>
  <si>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</si>
  <si>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</si>
  <si>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</si>
  <si>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</si>
  <si>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</si>
  <si>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</si>
  <si>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</si>
  <si>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</si>
  <si>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</si>
  <si>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</si>
  <si>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</si>
  <si>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</si>
  <si>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</si>
  <si>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</si>
  <si>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</si>
  <si>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</si>
  <si>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</si>
  <si>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</si>
  <si>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</si>
  <si>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</si>
  <si>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</si>
  <si>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</si>
  <si>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</si>
  <si>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</si>
  <si>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</si>
  <si>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</si>
  <si>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</si>
  <si>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</si>
  <si>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</si>
  <si>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</si>
  <si>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</si>
  <si>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</si>
  <si>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</si>
  <si>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</si>
  <si>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</si>
  <si>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</si>
  <si>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</si>
  <si>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</si>
  <si>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</si>
  <si>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</si>
  <si>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</si>
  <si>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</si>
  <si>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</si>
  <si>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</si>
  <si>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</si>
  <si>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</si>
  <si>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</si>
  <si>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</si>
  <si>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</si>
  <si>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</si>
  <si>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</si>
  <si>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</si>
  <si>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</si>
  <si>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</si>
  <si>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</si>
  <si>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</si>
  <si>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</si>
  <si>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</si>
  <si>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</si>
  <si>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</si>
  <si>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</si>
  <si>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</si>
  <si>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</si>
  <si>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</si>
  <si>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</si>
  <si>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</si>
  <si>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</si>
  <si>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</si>
  <si>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</si>
  <si>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</si>
  <si>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</si>
  <si>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</si>
  <si>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</si>
  <si>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</si>
  <si>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</si>
  <si>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</si>
  <si>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</si>
  <si>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</si>
  <si>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</si>
  <si>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</si>
  <si>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</si>
  <si>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</si>
  <si>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</si>
  <si>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</si>
  <si>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</si>
  <si>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</si>
  <si>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</si>
  <si>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</si>
  <si>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</si>
  <si>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</si>
  <si>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</si>
  <si>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</si>
  <si>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</si>
  <si>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</si>
  <si>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</si>
  <si>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</si>
  <si>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</si>
  <si>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</si>
  <si>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</si>
  <si>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</si>
  <si>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</si>
  <si>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</si>
  <si>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</si>
  <si>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</si>
  <si>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</si>
  <si>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</si>
  <si>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</si>
  <si>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</si>
  <si>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</si>
  <si>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</si>
  <si>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</si>
  <si>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</si>
  <si>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</si>
  <si>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</si>
  <si>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</si>
  <si>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</si>
  <si>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</si>
  <si>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</si>
  <si>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</si>
  <si>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</si>
  <si>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</si>
  <si>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</si>
  <si>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</si>
  <si>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</si>
  <si>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</si>
  <si>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</si>
  <si>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</si>
  <si>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</si>
  <si>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</si>
  <si>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</si>
  <si>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</si>
  <si>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</si>
  <si>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</si>
  <si>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</si>
  <si>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</si>
  <si>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</si>
  <si>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</si>
  <si>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</si>
  <si>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</si>
  <si>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</si>
  <si>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</si>
  <si>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</si>
  <si>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</si>
  <si>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</si>
  <si>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</si>
  <si>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</si>
  <si>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</si>
  <si>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</si>
  <si>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</si>
  <si>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</si>
  <si>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</si>
  <si>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</si>
  <si>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</si>
  <si>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</si>
  <si>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</si>
  <si>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</si>
  <si>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</si>
  <si>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</si>
  <si>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</si>
  <si>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</si>
  <si>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</si>
  <si>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</si>
  <si>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</si>
  <si>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</si>
  <si>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</si>
  <si>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</si>
  <si>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</si>
  <si>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</si>
  <si>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</si>
  <si>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</si>
  <si>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</si>
  <si>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</si>
  <si>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</si>
  <si>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</si>
  <si>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</si>
  <si>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</si>
  <si>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</si>
  <si>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</si>
  <si>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</si>
  <si>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</si>
  <si>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</si>
  <si>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</si>
  <si>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</si>
  <si>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</si>
  <si>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</si>
  <si>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</si>
  <si>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</si>
  <si>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</si>
  <si>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</si>
  <si>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</si>
  <si>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</si>
  <si>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</si>
  <si>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</si>
  <si>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</si>
  <si>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</si>
  <si>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</si>
  <si>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</si>
  <si>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</si>
  <si>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</si>
  <si>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</si>
  <si>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</si>
  <si>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</si>
  <si>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</si>
  <si>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</si>
  <si>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</si>
  <si>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</si>
  <si>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</si>
  <si>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</si>
  <si>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</si>
  <si>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</si>
  <si>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</si>
  <si>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</si>
  <si>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</si>
  <si>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</si>
  <si>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</si>
  <si>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</si>
  <si>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</si>
  <si>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</si>
  <si>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</si>
  <si>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</si>
  <si>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</si>
  <si>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</si>
  <si>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</si>
  <si>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</si>
  <si>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</si>
  <si>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</si>
  <si>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</si>
  <si>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</si>
  <si>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</si>
  <si>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</si>
  <si>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</si>
  <si>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</si>
  <si>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</si>
  <si>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</si>
  <si>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</si>
  <si>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</si>
  <si>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</si>
  <si>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</si>
  <si>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</si>
  <si>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</si>
  <si>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</si>
  <si>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</si>
  <si>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</si>
  <si>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</si>
  <si>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</si>
  <si>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</si>
  <si>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</si>
  <si>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</si>
  <si>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</si>
  <si>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</si>
  <si>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</si>
  <si>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</si>
  <si>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</si>
  <si>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</si>
  <si>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</si>
  <si>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</si>
  <si>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</si>
  <si>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</si>
  <si>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</si>
  <si>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</si>
  <si>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</si>
  <si>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</si>
  <si>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</si>
  <si>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</si>
  <si>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</si>
  <si>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</si>
  <si>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</si>
  <si>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</si>
  <si>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</si>
  <si>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</si>
  <si>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</si>
  <si>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</si>
  <si>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</si>
  <si>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</si>
  <si>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</si>
  <si>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</si>
  <si>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</si>
  <si>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</si>
  <si>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</si>
  <si>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</si>
  <si>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</si>
  <si>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</si>
  <si>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</si>
  <si>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</si>
  <si>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</si>
  <si>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</si>
  <si>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</si>
  <si>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</si>
  <si>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</si>
  <si>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</si>
  <si>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</si>
  <si>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</si>
  <si>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</si>
  <si>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</si>
  <si>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</si>
  <si>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</si>
  <si>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</si>
  <si>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</si>
  <si>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</si>
  <si>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</si>
  <si>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</si>
  <si>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</si>
  <si>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</si>
  <si>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</si>
  <si>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</si>
  <si>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</si>
  <si>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</si>
  <si>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</si>
  <si>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</si>
  <si>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</si>
  <si>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</si>
  <si>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</si>
  <si>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</si>
  <si>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</si>
  <si>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</si>
  <si>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</si>
  <si>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</si>
  <si>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</si>
  <si>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</si>
  <si>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</si>
  <si>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</si>
  <si>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</si>
  <si>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</si>
  <si>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</si>
  <si>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</si>
  <si>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</si>
  <si>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</si>
  <si>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</si>
  <si>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</si>
  <si>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</si>
  <si>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</si>
  <si>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</si>
  <si>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</si>
  <si>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</si>
  <si>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</si>
  <si>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</si>
  <si>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</si>
  <si>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</si>
  <si>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</si>
  <si>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</si>
  <si>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</si>
  <si>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</si>
  <si>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</si>
  <si>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</si>
  <si>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</si>
  <si>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</si>
  <si>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</si>
  <si>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</si>
  <si>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</si>
  <si>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</si>
  <si>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</si>
  <si>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</si>
  <si>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</si>
  <si>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</si>
  <si>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</si>
  <si>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</si>
  <si>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</si>
  <si>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</si>
  <si>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</si>
  <si>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</si>
  <si>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</si>
  <si>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</si>
  <si>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</si>
  <si>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</si>
  <si>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</si>
  <si>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</si>
  <si>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</si>
  <si>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</si>
  <si>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</si>
  <si>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</si>
  <si>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</si>
  <si>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</si>
  <si>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</si>
  <si>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</si>
  <si>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</si>
  <si>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</si>
  <si>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</si>
  <si>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</si>
  <si>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</si>
  <si>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</si>
  <si>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</si>
  <si>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</si>
  <si>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</si>
  <si>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</si>
  <si>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</si>
  <si>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</si>
  <si>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</si>
  <si>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</si>
  <si>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</si>
  <si>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</si>
  <si>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</si>
  <si>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</si>
  <si>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</si>
  <si>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</si>
  <si>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</si>
  <si>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</si>
  <si>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</si>
  <si>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</si>
  <si>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</si>
  <si>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</si>
  <si>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</si>
  <si>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</si>
  <si>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</si>
  <si>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</si>
  <si>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</si>
  <si>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</si>
  <si>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</si>
  <si>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</si>
  <si>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</si>
  <si>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</si>
  <si>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</si>
  <si>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</si>
  <si>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</si>
  <si>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</si>
  <si>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</si>
  <si>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</si>
  <si>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</si>
  <si>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</si>
  <si>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</si>
  <si>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</si>
  <si>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</si>
  <si>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</si>
  <si>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</si>
  <si>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</si>
  <si>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</si>
  <si>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</si>
  <si>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</si>
  <si>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</si>
  <si>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</si>
  <si>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</si>
  <si>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</si>
  <si>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</si>
  <si>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</si>
  <si>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</si>
  <si>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</si>
  <si>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</si>
  <si>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</si>
  <si>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</si>
  <si>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</si>
  <si>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</si>
  <si>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</si>
  <si>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</si>
  <si>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</si>
  <si>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</si>
  <si>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</si>
  <si>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</si>
  <si>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</si>
  <si>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</si>
  <si>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</si>
  <si>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</si>
  <si>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</si>
  <si>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</si>
  <si>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</si>
  <si>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</si>
  <si>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</si>
  <si>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</si>
  <si>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</si>
  <si>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</si>
  <si>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</si>
  <si>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</si>
  <si>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</si>
  <si>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</si>
  <si>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</si>
  <si>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</si>
  <si>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</si>
  <si>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</si>
  <si>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</si>
  <si>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</si>
  <si>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</si>
  <si>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</si>
  <si>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</si>
  <si>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</si>
  <si>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</si>
  <si>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</si>
  <si>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</si>
  <si>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</si>
  <si>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</si>
  <si>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</si>
  <si>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</si>
  <si>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</si>
  <si>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</si>
  <si>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</si>
  <si>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</si>
  <si>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</si>
  <si>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</si>
  <si>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</si>
  <si>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</si>
  <si>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</si>
  <si>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</si>
  <si>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</si>
  <si>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</si>
  <si>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</si>
  <si>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</si>
  <si>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</si>
  <si>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</si>
  <si>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</si>
  <si>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</si>
  <si>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</si>
  <si>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</si>
  <si>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</si>
  <si>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</si>
  <si>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</si>
  <si>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</si>
  <si>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</si>
  <si>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</si>
  <si>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</si>
  <si>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</si>
  <si>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</si>
  <si>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</si>
  <si>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</si>
  <si>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</si>
  <si>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</si>
  <si>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</si>
  <si>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</si>
  <si>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</si>
  <si>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</si>
  <si>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</si>
  <si>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</si>
  <si>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</si>
  <si>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</si>
  <si>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</si>
  <si>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</si>
  <si>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</si>
  <si>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</si>
  <si>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</si>
  <si>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</si>
  <si>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</si>
  <si>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</si>
  <si>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</si>
  <si>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</si>
  <si>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</si>
  <si>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</si>
  <si>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</si>
  <si>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</si>
  <si>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</si>
  <si>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</si>
  <si>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</si>
  <si>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</si>
  <si>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</si>
  <si>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</si>
  <si>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</si>
  <si>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</si>
  <si>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</si>
  <si>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</si>
  <si>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</si>
  <si>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</si>
  <si>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</si>
  <si>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</si>
  <si>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</si>
  <si>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</si>
  <si>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</si>
  <si>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</si>
  <si>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</si>
  <si>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</si>
  <si>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</si>
  <si>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</si>
  <si>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</si>
  <si>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</si>
  <si>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</si>
  <si>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</si>
  <si>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</si>
  <si>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</si>
  <si>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</si>
  <si>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</si>
  <si>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</si>
  <si>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</si>
  <si>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</si>
  <si>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</si>
  <si>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</si>
  <si>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</si>
  <si>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</si>
  <si>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</si>
  <si>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</si>
  <si>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</si>
  <si>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</si>
  <si>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</si>
  <si>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</si>
  <si>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</si>
  <si>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</si>
  <si>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</si>
  <si>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</si>
  <si>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</si>
  <si>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</si>
  <si>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</si>
  <si>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</si>
  <si>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</si>
  <si>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</si>
  <si>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</si>
  <si>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</si>
  <si>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</si>
  <si>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</si>
  <si>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</si>
  <si>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</si>
  <si>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</si>
  <si>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</si>
  <si>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</si>
  <si>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</si>
  <si>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</si>
  <si>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</si>
  <si>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</si>
  <si>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</si>
  <si>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</si>
  <si>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</si>
  <si>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</si>
  <si>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</si>
  <si>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</si>
  <si>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</si>
  <si>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</si>
  <si>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</si>
  <si>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</si>
  <si>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</si>
  <si>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</si>
  <si>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</si>
  <si>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</si>
  <si>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</si>
  <si>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</si>
  <si>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</si>
  <si>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</si>
  <si>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</si>
  <si>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</si>
  <si>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</si>
  <si>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</si>
  <si>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</si>
  <si>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</si>
  <si>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</si>
  <si>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</si>
  <si>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</si>
  <si>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</si>
  <si>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</si>
  <si>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</si>
  <si>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</si>
  <si>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</si>
  <si>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</si>
  <si>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</si>
  <si>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</si>
  <si>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</si>
  <si>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</si>
  <si>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</si>
  <si>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</si>
  <si>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</si>
  <si>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</si>
  <si>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</si>
  <si>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</si>
  <si>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</si>
  <si>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</si>
  <si>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</si>
  <si>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</si>
  <si>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</si>
  <si>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</si>
  <si>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</si>
  <si>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</si>
  <si>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</si>
  <si>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</si>
  <si>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</si>
  <si>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</si>
  <si>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</si>
  <si>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</si>
  <si>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</si>
  <si>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</si>
  <si>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</si>
  <si>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</si>
  <si>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</si>
  <si>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</si>
  <si>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</si>
  <si>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</si>
  <si>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</si>
  <si>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</si>
  <si>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</si>
  <si>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</si>
  <si>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</si>
  <si>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</si>
  <si>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</si>
  <si>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</si>
  <si>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</si>
  <si>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</si>
  <si>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</si>
  <si>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</si>
  <si>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</si>
  <si>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</si>
  <si>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</si>
  <si>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</si>
  <si>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</si>
  <si>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</si>
  <si>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</si>
  <si>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</si>
  <si>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</si>
  <si>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</si>
  <si>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</si>
  <si>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</si>
  <si>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</si>
  <si>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</si>
  <si>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</si>
  <si>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</si>
  <si>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</si>
  <si>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</si>
  <si>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</si>
  <si>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</si>
  <si>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</si>
  <si>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</si>
  <si>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</si>
  <si>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</si>
  <si>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</si>
  <si>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</si>
  <si>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</si>
  <si>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</si>
  <si>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</si>
  <si>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</si>
  <si>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</si>
  <si>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</si>
  <si>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</si>
  <si>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</si>
  <si>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</si>
  <si>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</si>
  <si>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</si>
  <si>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</si>
  <si>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</si>
  <si>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</si>
  <si>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</si>
  <si>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</si>
  <si>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</si>
  <si>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</si>
  <si>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</si>
  <si>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</si>
  <si>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</si>
  <si>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</si>
  <si>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</si>
  <si>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</si>
  <si>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</si>
  <si>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</si>
  <si>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</si>
  <si>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</si>
  <si>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</si>
  <si>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</si>
  <si>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</si>
  <si>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</si>
  <si>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</si>
  <si>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</si>
  <si>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</si>
  <si>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</si>
  <si>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</si>
  <si>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</si>
  <si>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</si>
  <si>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</si>
  <si>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</si>
  <si>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</si>
  <si>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</si>
  <si>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</si>
  <si>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</si>
  <si>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</si>
  <si>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</si>
  <si>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</si>
  <si>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</si>
  <si>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</si>
  <si>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</si>
  <si>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</si>
  <si>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</si>
  <si>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</si>
  <si>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</si>
  <si>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</si>
  <si>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</si>
  <si>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</si>
  <si>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</si>
  <si>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</si>
  <si>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</si>
  <si>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</si>
  <si>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</si>
  <si>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</si>
  <si>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</si>
  <si>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</si>
  <si>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</si>
  <si>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</si>
  <si>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</si>
  <si>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</si>
  <si>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</si>
  <si>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</si>
  <si>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</si>
  <si>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</si>
  <si>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</si>
  <si>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</si>
  <si>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</si>
  <si>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</si>
  <si>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</si>
  <si>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</si>
  <si>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</si>
  <si>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</si>
  <si>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</si>
  <si>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</si>
  <si>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</si>
  <si>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</si>
  <si>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</si>
  <si>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</si>
  <si>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</si>
  <si>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</si>
  <si>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</si>
  <si>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</si>
  <si>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</si>
  <si>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</si>
  <si>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</si>
  <si>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</si>
  <si>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</si>
  <si>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</si>
  <si>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</si>
  <si>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</si>
  <si>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</si>
  <si>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</si>
  <si>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</si>
  <si>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</si>
  <si>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</si>
  <si>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</si>
  <si>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</si>
  <si>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</si>
  <si>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</si>
  <si>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</si>
  <si>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</si>
  <si>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</si>
  <si>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</si>
  <si>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</si>
  <si>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</si>
  <si>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</si>
  <si>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</si>
  <si>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</si>
  <si>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</si>
  <si>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</si>
  <si>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</si>
  <si>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</si>
  <si>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</si>
  <si>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</si>
  <si>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</si>
  <si>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</si>
  <si>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</si>
  <si>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</si>
  <si>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</si>
  <si>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</si>
  <si>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</si>
  <si>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</si>
  <si>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</si>
  <si>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</si>
  <si>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</si>
  <si>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</si>
  <si>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</si>
  <si>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</si>
  <si>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</si>
  <si>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</si>
  <si>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</si>
  <si>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</si>
  <si>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</si>
  <si>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</si>
  <si>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</si>
  <si>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</si>
  <si>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</si>
  <si>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</si>
  <si>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</si>
  <si>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</si>
  <si>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</si>
  <si>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</si>
  <si>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</si>
  <si>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</si>
  <si>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</si>
  <si>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</si>
  <si>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</si>
  <si>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</si>
  <si>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</si>
  <si>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</si>
  <si>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</si>
  <si>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</si>
  <si>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</si>
  <si>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</si>
  <si>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</si>
  <si>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</si>
  <si>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</si>
  <si>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</si>
  <si>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</si>
  <si>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</si>
  <si>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</si>
  <si>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</si>
  <si>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</si>
  <si>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</si>
  <si>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</si>
  <si>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</si>
  <si>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</si>
  <si>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</si>
  <si>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</si>
  <si>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</si>
  <si>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</si>
  <si>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</si>
  <si>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</si>
  <si>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</si>
  <si>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</si>
  <si>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</si>
  <si>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</si>
  <si>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</si>
  <si>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</si>
  <si>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</si>
  <si>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</si>
  <si>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</si>
  <si>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</si>
  <si>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</si>
  <si>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</si>
  <si>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</si>
  <si>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</si>
  <si>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</si>
  <si>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</si>
  <si>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</si>
  <si>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</si>
  <si>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</si>
  <si>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</si>
  <si>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</si>
  <si>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</si>
  <si>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</si>
  <si>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</si>
  <si>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</si>
  <si>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</si>
  <si>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</si>
  <si>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</si>
  <si>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</si>
  <si>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</si>
  <si>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</si>
  <si>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</si>
  <si>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</si>
  <si>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</si>
  <si>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</si>
  <si>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</si>
  <si>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</si>
  <si>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</si>
  <si>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</si>
  <si>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</si>
  <si>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</si>
  <si>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</si>
  <si>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</si>
  <si>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</si>
  <si>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</si>
  <si>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</si>
  <si>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</si>
  <si>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</si>
  <si>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</si>
  <si>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</si>
  <si>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</si>
  <si>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</si>
  <si>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</si>
  <si>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</si>
  <si>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</si>
  <si>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</si>
  <si>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</si>
  <si>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</si>
  <si>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</si>
  <si>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</si>
  <si>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</si>
  <si>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</si>
  <si>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</si>
  <si>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</si>
  <si>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</si>
  <si>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</si>
  <si>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</si>
  <si>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</si>
  <si>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</si>
  <si>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</si>
  <si>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</si>
  <si>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</si>
  <si>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</si>
  <si>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</si>
  <si>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</si>
  <si>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</si>
  <si>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</si>
  <si>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</si>
  <si>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</si>
  <si>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</si>
  <si>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</si>
  <si>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</si>
  <si>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</si>
  <si>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</si>
  <si>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</si>
  <si>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</si>
  <si>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</si>
  <si>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</si>
  <si>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</si>
  <si>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</si>
  <si>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</si>
  <si>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</si>
  <si>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</si>
  <si>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</si>
  <si>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</si>
  <si>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</si>
  <si>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</si>
  <si>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</si>
  <si>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</si>
  <si>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</si>
  <si>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</si>
  <si>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</si>
  <si>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</si>
  <si>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</si>
  <si>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</si>
  <si>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</si>
  <si>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</si>
  <si>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</si>
  <si>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</si>
  <si>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</si>
  <si>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</si>
  <si>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</si>
  <si>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</si>
  <si>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</si>
  <si>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</si>
  <si>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</si>
  <si>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</si>
  <si>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</si>
  <si>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</si>
  <si>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</si>
  <si>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</si>
  <si>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</si>
  <si>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</si>
  <si>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</si>
  <si>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</si>
  <si>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</si>
  <si>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</si>
  <si>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</si>
  <si>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</si>
  <si>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</si>
  <si>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</si>
  <si>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</si>
  <si>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</si>
  <si>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</si>
  <si>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</si>
  <si>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</si>
  <si>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</si>
  <si>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</si>
  <si>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</si>
  <si>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</si>
  <si>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</si>
  <si>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</si>
  <si>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</si>
  <si>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</si>
  <si>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</si>
  <si>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</si>
  <si>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</si>
  <si>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</si>
  <si>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</si>
  <si>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</si>
  <si>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</si>
  <si>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</si>
  <si>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</si>
  <si>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</si>
  <si>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</si>
  <si>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</si>
  <si>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</si>
  <si>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</si>
  <si>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</si>
  <si>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</si>
  <si>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</si>
  <si>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</si>
  <si>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</si>
  <si>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</si>
  <si>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</si>
  <si>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</si>
  <si>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</si>
  <si>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</si>
  <si>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</si>
  <si>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</si>
  <si>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</si>
  <si>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</si>
  <si>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</si>
  <si>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</si>
  <si>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</si>
  <si>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</si>
  <si>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</si>
  <si>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</si>
  <si>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</si>
  <si>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</si>
  <si>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</si>
  <si>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</si>
  <si>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</si>
  <si>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</si>
  <si>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</si>
  <si>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</si>
  <si>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</si>
  <si>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</si>
  <si>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</si>
  <si>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</si>
  <si>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</si>
  <si>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</si>
  <si>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</si>
  <si>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</si>
  <si>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</si>
  <si>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</si>
  <si>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</si>
  <si>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</si>
  <si>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</si>
  <si>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</si>
  <si>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</si>
  <si>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</si>
  <si>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</si>
  <si>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</si>
  <si>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</si>
  <si>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</si>
  <si>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</si>
  <si>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</si>
  <si>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</si>
  <si>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</si>
  <si>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</si>
  <si>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</si>
  <si>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</si>
  <si>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</si>
  <si>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</si>
  <si>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</si>
  <si>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</si>
  <si>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</si>
  <si>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</si>
  <si>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</si>
  <si>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</si>
  <si>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</si>
  <si>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</si>
  <si>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</si>
  <si>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</si>
  <si>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</si>
  <si>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</si>
  <si>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</si>
  <si>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</si>
  <si>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</si>
  <si>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</si>
  <si>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</si>
  <si>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</si>
  <si>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</si>
  <si>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</si>
  <si>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</si>
  <si>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</si>
  <si>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</si>
  <si>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</si>
  <si>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</si>
  <si>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</si>
  <si>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</si>
  <si>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</si>
  <si>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</si>
  <si>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</si>
  <si>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</si>
  <si>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</si>
  <si>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</si>
  <si>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</si>
  <si>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</si>
  <si>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</si>
  <si>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</si>
  <si>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</si>
  <si>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</si>
  <si>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</si>
  <si>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</si>
  <si>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</si>
  <si>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</si>
  <si>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</si>
  <si>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</si>
  <si>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</si>
  <si>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</si>
  <si>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</si>
  <si>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</si>
  <si>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</si>
  <si>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</si>
  <si>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</si>
  <si>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</si>
  <si>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</si>
  <si>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</si>
  <si>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</si>
  <si>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</si>
  <si>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</si>
  <si>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</si>
  <si>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</si>
  <si>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</si>
  <si>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</si>
  <si>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</si>
  <si>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</si>
  <si>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</si>
  <si>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</si>
  <si>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</si>
  <si>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</si>
  <si>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</si>
  <si>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</si>
  <si>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</si>
  <si>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</si>
  <si>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</si>
  <si>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</si>
  <si>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</si>
  <si>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</si>
  <si>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</si>
  <si>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</si>
  <si>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</si>
  <si>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</si>
  <si>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</si>
  <si>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</si>
  <si>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</si>
  <si>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</si>
  <si>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</si>
  <si>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</si>
  <si>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</si>
  <si>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</si>
  <si>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</si>
  <si>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</si>
  <si>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</si>
  <si>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</si>
  <si>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</si>
  <si>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</si>
  <si>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</si>
  <si>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</si>
  <si>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</si>
  <si>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</si>
  <si>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</si>
  <si>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</si>
  <si>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</si>
  <si>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</si>
  <si>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</si>
  <si>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</si>
  <si>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</si>
  <si>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</si>
  <si>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</si>
  <si>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</si>
  <si>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</si>
  <si>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</si>
  <si>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</si>
  <si>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</si>
  <si>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</si>
  <si>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</si>
  <si>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</si>
  <si>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</si>
  <si>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</si>
  <si>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</si>
  <si>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</si>
  <si>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</si>
  <si>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</si>
  <si>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</si>
  <si>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</si>
  <si>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</si>
  <si>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</si>
  <si>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</si>
  <si>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</si>
  <si>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</si>
  <si>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</si>
  <si>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</si>
  <si>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</si>
  <si>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</si>
  <si>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</si>
  <si>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</si>
  <si>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</si>
  <si>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</si>
  <si>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</si>
  <si>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</si>
  <si>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</si>
  <si>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</si>
  <si>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</si>
  <si>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</si>
  <si>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</si>
  <si>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</si>
  <si>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</si>
  <si>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</si>
  <si>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</si>
  <si>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</si>
  <si>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</si>
  <si>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</si>
  <si>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</si>
  <si>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</si>
  <si>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</si>
  <si>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</si>
  <si>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</si>
  <si>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</si>
  <si>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</si>
  <si>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</si>
  <si>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</si>
  <si>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</si>
  <si>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</si>
  <si>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</si>
  <si>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</si>
  <si>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</si>
  <si>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</si>
  <si>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</si>
  <si>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</si>
  <si>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</si>
  <si>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</si>
  <si>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</si>
  <si>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</si>
  <si>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</si>
  <si>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</si>
  <si>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</si>
  <si>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</si>
  <si>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</si>
  <si>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</si>
  <si>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</si>
  <si>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</si>
  <si>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</si>
  <si>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</si>
  <si>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</si>
  <si>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</si>
  <si>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</si>
  <si>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</si>
  <si>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</si>
  <si>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</si>
  <si>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</si>
  <si>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</si>
  <si>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</si>
  <si>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</si>
  <si>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</si>
  <si>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</si>
  <si>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</si>
  <si>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</si>
  <si>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</si>
  <si>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</si>
  <si>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</si>
  <si>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</si>
  <si>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</si>
  <si>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</si>
  <si>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</si>
  <si>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</si>
  <si>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</si>
  <si>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</si>
  <si>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</si>
  <si>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</si>
  <si>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</si>
  <si>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</si>
  <si>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</si>
  <si>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</si>
  <si>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</si>
  <si>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</si>
  <si>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</si>
  <si>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</si>
  <si>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</si>
  <si>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</si>
  <si>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</si>
  <si>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</si>
  <si>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</si>
  <si>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</si>
  <si>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</si>
  <si>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</si>
  <si>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</si>
  <si>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</si>
  <si>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</si>
  <si>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</si>
  <si>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</si>
  <si>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</si>
  <si>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</si>
  <si>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</si>
  <si>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</si>
  <si>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</si>
  <si>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</si>
  <si>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</si>
  <si>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</si>
  <si>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</si>
  <si>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</si>
  <si>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</si>
  <si>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</si>
  <si>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</si>
  <si>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</si>
  <si>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</si>
  <si>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</si>
  <si>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</si>
  <si>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</si>
  <si>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</si>
  <si>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</si>
  <si>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</si>
  <si>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</si>
  <si>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</si>
  <si>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</si>
  <si>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</si>
  <si>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</si>
  <si>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</si>
  <si>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</si>
  <si>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</si>
  <si>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</si>
  <si>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</si>
  <si>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</si>
  <si>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</si>
  <si>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</si>
  <si>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</si>
  <si>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</si>
  <si>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</si>
  <si>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</si>
  <si>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</si>
  <si>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</si>
  <si>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</si>
  <si>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</si>
  <si>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</si>
  <si>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</si>
  <si>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</si>
  <si>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</si>
  <si>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</si>
  <si>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</si>
  <si>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</si>
  <si>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</si>
  <si>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</si>
  <si>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</si>
  <si>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</si>
  <si>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</si>
  <si>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</si>
  <si>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</si>
  <si>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</si>
  <si>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</si>
  <si>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</si>
  <si>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</si>
  <si>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</si>
  <si>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</si>
  <si>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</si>
  <si>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</si>
  <si>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</si>
  <si>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</si>
  <si>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</si>
  <si>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</si>
  <si>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</si>
  <si>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</si>
  <si>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</si>
  <si>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</si>
  <si>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</si>
  <si>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</si>
  <si>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</si>
  <si>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</si>
  <si>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</si>
  <si>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</si>
  <si>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</si>
  <si>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</si>
  <si>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</si>
  <si>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</si>
  <si>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</si>
  <si>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</si>
  <si>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</si>
  <si>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</si>
  <si>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</si>
  <si>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</si>
  <si>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</si>
  <si>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</si>
  <si>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</si>
  <si>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</si>
  <si>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</si>
  <si>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</si>
  <si>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</si>
  <si>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</si>
  <si>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</si>
  <si>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</si>
  <si>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</si>
  <si>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</si>
  <si>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</si>
  <si>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</si>
  <si>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</si>
  <si>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</si>
  <si>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</si>
  <si>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</si>
  <si>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</si>
  <si>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</si>
  <si>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</si>
  <si>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</si>
  <si>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</si>
  <si>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</si>
  <si>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</si>
  <si>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</si>
  <si>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</si>
  <si>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</si>
  <si>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</si>
  <si>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</si>
  <si>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</si>
  <si>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</si>
  <si>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</si>
  <si>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</si>
  <si>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</si>
  <si>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</si>
  <si>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</si>
  <si>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</si>
  <si>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</si>
  <si>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</si>
  <si>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</si>
  <si>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</si>
  <si>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</si>
  <si>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</si>
  <si>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</si>
  <si>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</si>
  <si>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</si>
  <si>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</si>
  <si>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</si>
  <si>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</si>
  <si>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</si>
  <si>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</si>
  <si>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</si>
  <si>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</si>
  <si>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</si>
  <si>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</si>
  <si>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</si>
  <si>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</si>
  <si>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</si>
  <si>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</si>
  <si>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</si>
  <si>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</si>
  <si>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</si>
  <si>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</si>
  <si>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</si>
  <si>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</si>
  <si>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</si>
  <si>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</si>
  <si>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</si>
  <si>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</si>
  <si>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</si>
  <si>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</si>
  <si>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</si>
  <si>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</si>
  <si>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</si>
  <si>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</si>
  <si>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</si>
  <si>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</si>
  <si>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</si>
  <si>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</si>
  <si>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</si>
  <si>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</si>
  <si>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</si>
  <si>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</si>
  <si>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</si>
  <si>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</si>
  <si>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</si>
  <si>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</si>
  <si>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</si>
  <si>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</si>
  <si>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</si>
  <si>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</si>
  <si>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</si>
  <si>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</si>
  <si>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</si>
  <si>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</si>
  <si>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</si>
  <si>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</si>
  <si>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</si>
  <si>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</si>
  <si>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</si>
  <si>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</si>
  <si>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</si>
  <si>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</si>
  <si>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</si>
  <si>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</si>
  <si>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</si>
  <si>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</si>
  <si>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</si>
  <si>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</si>
  <si>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</si>
  <si>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</si>
  <si>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</si>
  <si>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</si>
  <si>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</si>
  <si>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</si>
  <si>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</si>
  <si>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</si>
  <si>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</si>
  <si>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</si>
  <si>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</si>
  <si>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</si>
  <si>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</si>
  <si>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</si>
  <si>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</si>
  <si>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</si>
  <si>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</si>
  <si>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</si>
  <si>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</si>
  <si>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</si>
  <si>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</si>
  <si>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</si>
  <si>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</si>
  <si>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</si>
  <si>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</si>
  <si>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</si>
  <si>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</si>
  <si>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</si>
  <si>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</si>
  <si>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</si>
  <si>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</si>
  <si>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</si>
  <si>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</si>
  <si>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</si>
  <si>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</si>
  <si>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</si>
  <si>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</si>
  <si>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</si>
  <si>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</si>
  <si>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</si>
  <si>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</si>
  <si>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</si>
  <si>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</si>
  <si>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</si>
  <si>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</si>
  <si>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</si>
  <si>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</si>
  <si>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</si>
  <si>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</si>
  <si>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</si>
  <si>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</si>
  <si>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</si>
  <si>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</si>
  <si>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</si>
  <si>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</si>
  <si>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</si>
  <si>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</si>
  <si>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</si>
  <si>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</si>
  <si>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</si>
  <si>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</si>
  <si>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</si>
  <si>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</si>
  <si>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</si>
  <si>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</si>
  <si>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</si>
  <si>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</si>
  <si>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</si>
  <si>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</si>
  <si>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</si>
  <si>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</si>
  <si>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</si>
  <si>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</si>
  <si>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</si>
  <si>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</si>
  <si>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</si>
  <si>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</si>
  <si>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</si>
  <si>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</si>
  <si>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</si>
  <si>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</si>
  <si>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</si>
  <si>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</si>
  <si>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</si>
  <si>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</si>
  <si>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</si>
  <si>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</si>
  <si>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</si>
  <si>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</si>
  <si>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</si>
  <si>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</si>
  <si>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</si>
  <si>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</si>
  <si>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</si>
  <si>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</si>
  <si>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</si>
  <si>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</si>
  <si>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</si>
  <si>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</si>
  <si>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</si>
  <si>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</si>
  <si>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</si>
  <si>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</si>
  <si>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</si>
  <si>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</si>
  <si>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</si>
  <si>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</si>
  <si>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</si>
  <si>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</si>
  <si>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</si>
  <si>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</si>
  <si>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</si>
  <si>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</si>
  <si>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</si>
  <si>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</si>
  <si>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</si>
  <si>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</si>
  <si>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</si>
  <si>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</si>
  <si>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</si>
  <si>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</si>
  <si>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</si>
  <si>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</si>
  <si>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</si>
  <si>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</si>
  <si>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</si>
  <si>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</si>
  <si>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</si>
  <si>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</si>
  <si>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</si>
  <si>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</si>
  <si>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</si>
  <si>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</si>
  <si>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</si>
  <si>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</si>
  <si>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</si>
  <si>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</si>
  <si>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</si>
  <si>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</si>
  <si>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</si>
  <si>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</si>
  <si>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</si>
  <si>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</si>
  <si>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</si>
  <si>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</si>
  <si>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</si>
  <si>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</si>
  <si>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</si>
  <si>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</si>
  <si>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</si>
  <si>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</si>
  <si>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</si>
  <si>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</si>
  <si>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</si>
  <si>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</si>
  <si>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</si>
  <si>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</si>
  <si>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</si>
  <si>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</si>
  <si>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</si>
  <si>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</si>
  <si>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</si>
  <si>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</si>
  <si>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</si>
  <si>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</si>
  <si>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</si>
  <si>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</si>
  <si>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</si>
  <si>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</si>
  <si>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</si>
  <si>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</si>
  <si>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</si>
  <si>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</si>
  <si>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</si>
  <si>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</si>
  <si>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</si>
  <si>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</si>
  <si>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</si>
  <si>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</si>
  <si>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</si>
  <si>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</si>
  <si>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</si>
  <si>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</si>
  <si>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</si>
  <si>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</si>
  <si>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</si>
  <si>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</si>
  <si>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</si>
  <si>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</si>
  <si>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</si>
  <si>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</si>
  <si>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</si>
  <si>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</si>
  <si>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</si>
  <si>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</si>
  <si>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</si>
  <si>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</si>
  <si>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</si>
  <si>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</si>
  <si>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</si>
  <si>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</si>
  <si>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</si>
  <si>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</si>
  <si>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</si>
  <si>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</si>
  <si>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</si>
  <si>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</si>
  <si>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</si>
  <si>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</si>
  <si>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</si>
  <si>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</si>
  <si>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</si>
  <si>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</si>
  <si>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</si>
  <si>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</si>
  <si>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</si>
  <si>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</si>
  <si>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</si>
  <si>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</si>
  <si>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</si>
  <si>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</si>
  <si>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</si>
  <si>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</si>
  <si>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</si>
  <si>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</si>
  <si>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</si>
  <si>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</si>
  <si>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</si>
  <si>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</si>
  <si>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</si>
  <si>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</si>
  <si>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</si>
  <si>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</si>
  <si>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</si>
  <si>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</si>
  <si>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</si>
  <si>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</si>
  <si>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</si>
  <si>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</si>
  <si>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</si>
  <si>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</si>
  <si>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</si>
  <si>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</si>
  <si>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</si>
  <si>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</si>
  <si>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</si>
  <si>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</si>
  <si>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</si>
  <si>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</si>
  <si>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</si>
  <si>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</si>
  <si>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</si>
  <si>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</si>
  <si>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</si>
  <si>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</si>
  <si>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</si>
  <si>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</si>
  <si>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</si>
  <si>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</si>
  <si>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</si>
  <si>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</si>
  <si>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</si>
  <si>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</si>
  <si>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</si>
  <si>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</si>
  <si>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</si>
  <si>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</si>
  <si>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</si>
  <si>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</si>
  <si>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</si>
  <si>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</si>
  <si>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</si>
  <si>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</si>
  <si>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</si>
  <si>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</si>
  <si>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</si>
  <si>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</si>
  <si>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</si>
  <si>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</si>
  <si>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</si>
  <si>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</si>
  <si>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</si>
  <si>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</si>
  <si>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</si>
  <si>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</si>
  <si>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</si>
  <si>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</si>
  <si>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</si>
  <si>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</si>
  <si>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</si>
  <si>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</si>
  <si>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</si>
  <si>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</si>
  <si>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</si>
  <si>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</si>
  <si>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</si>
  <si>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</si>
  <si>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</si>
  <si>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</si>
  <si>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</si>
  <si>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</si>
  <si>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</si>
  <si>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</si>
  <si>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</si>
  <si>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</si>
  <si>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</si>
  <si>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</si>
  <si>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</si>
  <si>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</si>
  <si>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</si>
  <si>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</si>
  <si>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</si>
  <si>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</si>
  <si>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</si>
  <si>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</si>
  <si>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</si>
  <si>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</si>
  <si>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</si>
  <si>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</si>
  <si>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</si>
  <si>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</si>
  <si>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</si>
  <si>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</si>
  <si>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</si>
  <si>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</si>
  <si>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</si>
  <si>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</si>
  <si>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</si>
  <si>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</si>
  <si>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</si>
  <si>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</si>
  <si>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</si>
  <si>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</si>
  <si>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</si>
  <si>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</si>
  <si>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</si>
  <si>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</si>
  <si>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</si>
  <si>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</si>
  <si>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</si>
  <si>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</si>
  <si>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</si>
  <si>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</si>
  <si>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</si>
  <si>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</si>
  <si>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</si>
  <si>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</si>
  <si>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</si>
  <si>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</si>
  <si>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</si>
  <si>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</si>
  <si>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</si>
  <si>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</si>
  <si>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</si>
  <si>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</si>
  <si>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</si>
  <si>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</si>
  <si>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</si>
  <si>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</si>
  <si>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</si>
  <si>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</si>
  <si>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</si>
  <si>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</si>
  <si>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</si>
  <si>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</si>
  <si>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</si>
  <si>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</si>
  <si>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</si>
  <si>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</si>
  <si>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</si>
  <si>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</si>
  <si>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</si>
  <si>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</si>
  <si>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</si>
  <si>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</si>
  <si>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</si>
  <si>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</si>
  <si>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</si>
  <si>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</si>
  <si>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</si>
  <si>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</si>
  <si>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</si>
  <si>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</si>
  <si>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</si>
  <si>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</si>
  <si>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</si>
  <si>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</si>
  <si>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</si>
  <si>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</si>
  <si>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</si>
  <si>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</si>
  <si>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</si>
  <si>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</si>
  <si>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</si>
  <si>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</si>
  <si>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</si>
  <si>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</si>
  <si>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</si>
  <si>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</si>
  <si>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</si>
  <si>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</si>
  <si>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</si>
  <si>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</si>
  <si>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</si>
  <si>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</si>
  <si>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</si>
  <si>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</si>
  <si>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</si>
  <si>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</si>
  <si>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</si>
  <si>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</si>
  <si>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</si>
  <si>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</si>
  <si>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</si>
  <si>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</si>
  <si>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</si>
  <si>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</si>
  <si>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</si>
  <si>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</si>
  <si>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</si>
  <si>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</si>
  <si>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</si>
  <si>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</si>
  <si>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</si>
  <si>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</si>
  <si>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</si>
  <si>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</si>
  <si>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</si>
  <si>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</si>
  <si>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</si>
  <si>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</si>
  <si>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</si>
  <si>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</si>
  <si>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</si>
  <si>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</si>
  <si>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</si>
  <si>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</si>
  <si>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</si>
  <si>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</si>
  <si>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</si>
  <si>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</si>
  <si>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</si>
  <si>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</si>
  <si>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</si>
  <si>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</si>
  <si>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</si>
  <si>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</si>
  <si>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</si>
  <si>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</si>
  <si>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</si>
  <si>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</si>
  <si>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</si>
  <si>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</si>
  <si>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</si>
  <si>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</si>
  <si>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</si>
  <si>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</si>
  <si>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</si>
  <si>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</si>
  <si>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</si>
  <si>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</si>
  <si>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</si>
  <si>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</si>
  <si>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</si>
  <si>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</si>
  <si>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</si>
  <si>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</si>
  <si>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</si>
  <si>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</si>
  <si>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</si>
  <si>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</si>
  <si>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</si>
  <si>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</si>
  <si>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</si>
  <si>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</si>
  <si>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</si>
  <si>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</si>
  <si>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</si>
  <si>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</si>
  <si>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</si>
  <si>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</si>
  <si>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</si>
  <si>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</si>
  <si>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</si>
  <si>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</si>
  <si>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</si>
  <si>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</si>
  <si>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</si>
  <si>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</si>
  <si>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</si>
  <si>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</si>
  <si>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</si>
  <si>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</si>
  <si>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</si>
  <si>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</si>
  <si>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</si>
  <si>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</si>
  <si>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</si>
  <si>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</si>
  <si>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</si>
  <si>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</si>
  <si>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</si>
  <si>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</si>
  <si>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</si>
  <si>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</si>
  <si>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</si>
  <si>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</si>
  <si>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</si>
  <si>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</si>
  <si>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</si>
  <si>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</si>
  <si>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</si>
  <si>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</si>
  <si>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</si>
  <si>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</si>
  <si>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</si>
  <si>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</si>
  <si>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</si>
  <si>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</si>
  <si>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</si>
  <si>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</si>
  <si>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</si>
  <si>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</si>
  <si>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</si>
  <si>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</si>
  <si>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</si>
  <si>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</si>
  <si>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</si>
  <si>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</si>
  <si>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</si>
  <si>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</si>
  <si>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</si>
  <si>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</si>
  <si>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</si>
  <si>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</si>
  <si>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</si>
  <si>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</si>
  <si>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</si>
  <si>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</si>
  <si>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</si>
  <si>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</si>
  <si>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</si>
  <si>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</si>
  <si>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</si>
  <si>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</si>
  <si>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</si>
  <si>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</si>
  <si>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</si>
  <si>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</si>
  <si>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</si>
  <si>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</si>
  <si>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</si>
  <si>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</si>
  <si>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</si>
  <si>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</si>
  <si>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</si>
  <si>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</si>
  <si>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</si>
  <si>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</si>
  <si>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</si>
  <si>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</si>
  <si>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</si>
  <si>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</si>
  <si>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</si>
  <si>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</si>
  <si>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</si>
  <si>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</si>
  <si>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</si>
  <si>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</si>
  <si>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</si>
  <si>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</si>
  <si>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</si>
  <si>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</si>
  <si>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</si>
  <si>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</si>
  <si>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</si>
  <si>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</si>
  <si>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</si>
  <si>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</si>
  <si>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</si>
  <si>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</si>
  <si>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</si>
  <si>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</si>
  <si>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</si>
  <si>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</si>
  <si>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</si>
  <si>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</si>
  <si>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</si>
  <si>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</si>
  <si>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</si>
  <si>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</si>
  <si>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</si>
  <si>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</si>
  <si>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</si>
  <si>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</si>
  <si>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</si>
  <si>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</si>
  <si>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</si>
  <si>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</si>
  <si>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</si>
  <si>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</si>
  <si>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</si>
  <si>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</si>
  <si>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</si>
  <si>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</si>
  <si>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</si>
  <si>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</si>
  <si>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</si>
  <si>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</si>
  <si>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</si>
  <si>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</si>
  <si>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</si>
  <si>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</si>
  <si>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</si>
  <si>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</si>
  <si>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</si>
  <si>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</si>
  <si>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</si>
  <si>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</si>
  <si>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</si>
  <si>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</si>
  <si>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</si>
  <si>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</si>
  <si>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</si>
  <si>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</si>
  <si>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</si>
  <si>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</si>
  <si>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</si>
  <si>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</si>
  <si>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</si>
  <si>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</si>
  <si>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</si>
  <si>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</si>
  <si>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</si>
  <si>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</si>
  <si>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</si>
  <si>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</si>
  <si>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</si>
  <si>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</si>
  <si>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</si>
  <si>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</si>
  <si>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</si>
  <si>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</si>
  <si>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</si>
  <si>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</si>
  <si>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</si>
  <si>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</si>
  <si>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</si>
  <si>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</si>
  <si>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</si>
  <si>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</si>
  <si>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</si>
  <si>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</si>
  <si>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</si>
  <si>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</si>
  <si>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</si>
  <si>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</si>
  <si>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</si>
  <si>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</si>
  <si>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</si>
  <si>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</si>
  <si>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</si>
  <si>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</si>
  <si>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</si>
  <si>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</si>
  <si>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</si>
  <si>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</si>
  <si>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</si>
  <si>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</si>
  <si>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</si>
  <si>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</si>
  <si>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</si>
  <si>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</si>
  <si>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</si>
  <si>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</si>
  <si>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</si>
  <si>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</si>
  <si>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</si>
  <si>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</si>
  <si>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</si>
  <si>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</si>
  <si>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</si>
  <si>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</si>
  <si>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</si>
  <si>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</si>
  <si>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</si>
  <si>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</si>
  <si>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</si>
  <si>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</si>
  <si>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</si>
  <si>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</si>
  <si>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</si>
  <si>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</si>
  <si>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</si>
  <si>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</si>
  <si>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</si>
  <si>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</si>
  <si>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</si>
  <si>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</si>
  <si>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</si>
  <si>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</si>
  <si>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</si>
  <si>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</si>
  <si>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</si>
  <si>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</si>
  <si>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</si>
  <si>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</si>
  <si>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</si>
  <si>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</si>
  <si>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</si>
  <si>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</si>
  <si>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</si>
  <si>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</si>
  <si>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</si>
  <si>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</si>
  <si>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</si>
  <si>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</si>
  <si>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</si>
  <si>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</si>
  <si>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</si>
  <si>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</si>
  <si>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</si>
  <si>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</si>
  <si>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</si>
  <si>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</si>
  <si>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</si>
  <si>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</si>
  <si>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</si>
  <si>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</si>
  <si>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</si>
  <si>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</si>
  <si>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</si>
  <si>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</si>
  <si>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</si>
  <si>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</si>
  <si>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</si>
  <si>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</si>
  <si>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</si>
  <si>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</si>
  <si>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</si>
  <si>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</si>
  <si>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</si>
  <si>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</si>
  <si>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</si>
  <si>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</si>
  <si>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</si>
  <si>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</si>
  <si>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</si>
  <si>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</si>
  <si>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</si>
  <si>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</si>
  <si>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</si>
  <si>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</si>
  <si>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</si>
  <si>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</si>
  <si>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</si>
  <si>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</si>
  <si>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</si>
  <si>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</si>
  <si>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</si>
  <si>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</si>
  <si>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</si>
  <si>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</si>
  <si>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</si>
  <si>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</si>
  <si>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</si>
  <si>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</si>
  <si>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</si>
  <si>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</si>
  <si>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</si>
  <si>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</si>
  <si>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</si>
  <si>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</si>
  <si>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</si>
  <si>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</si>
  <si>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</si>
  <si>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</si>
  <si>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</si>
  <si>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</si>
  <si>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</si>
  <si>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</si>
  <si>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</si>
  <si>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</si>
  <si>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</si>
  <si>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</si>
  <si>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</si>
  <si>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</si>
  <si>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</si>
  <si>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</si>
  <si>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</si>
  <si>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</si>
  <si>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</si>
  <si>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</si>
  <si>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</si>
  <si>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</si>
  <si>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</si>
  <si>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</si>
  <si>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</si>
  <si>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</si>
  <si>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</si>
  <si>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</si>
  <si>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</si>
  <si>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</si>
  <si>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</si>
  <si>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</si>
  <si>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</si>
  <si>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</si>
  <si>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</si>
  <si>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</si>
  <si>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</si>
  <si>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</si>
  <si>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</si>
  <si>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</si>
  <si>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</si>
  <si>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</si>
  <si>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</si>
  <si>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</si>
  <si>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</si>
  <si>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</si>
  <si>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</si>
  <si>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</si>
  <si>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</si>
  <si>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</si>
  <si>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</si>
  <si>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</si>
  <si>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</si>
  <si>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</si>
  <si>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</si>
  <si>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</si>
  <si>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</si>
  <si>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</si>
  <si>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</si>
  <si>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</si>
  <si>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</si>
  <si>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</si>
  <si>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</si>
  <si>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</si>
  <si>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</si>
  <si>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</si>
  <si>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</si>
  <si>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</si>
  <si>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</si>
  <si>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</si>
  <si>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</si>
  <si>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</si>
  <si>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</si>
  <si>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</si>
  <si>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</si>
  <si>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</si>
  <si>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</si>
  <si>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</si>
  <si>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</si>
  <si>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</si>
  <si>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</si>
  <si>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</si>
  <si>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</si>
  <si>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</si>
  <si>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</si>
  <si>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</si>
  <si>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</si>
  <si>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</si>
  <si>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</si>
  <si>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</si>
  <si>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</si>
  <si>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</si>
  <si>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</si>
  <si>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</si>
  <si>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</si>
  <si>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</si>
  <si>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</si>
  <si>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</si>
  <si>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</si>
  <si>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</si>
  <si>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</si>
  <si>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</si>
  <si>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</si>
  <si>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</si>
  <si>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</si>
  <si>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</si>
  <si>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</si>
  <si>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</si>
  <si>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</si>
  <si>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</si>
  <si>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</si>
  <si>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</si>
  <si>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</si>
  <si>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</si>
  <si>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</si>
  <si>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</si>
  <si>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</si>
  <si>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</si>
  <si>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</si>
  <si>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</si>
  <si>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</si>
  <si>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</si>
  <si>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</si>
  <si>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</si>
  <si>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</si>
  <si>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</si>
  <si>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</si>
  <si>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</si>
  <si>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</si>
  <si>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</si>
  <si>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</si>
  <si>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</si>
  <si>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</si>
  <si>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</si>
  <si>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</si>
  <si>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</si>
  <si>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</si>
  <si>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</si>
  <si>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</si>
  <si>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</si>
  <si>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</si>
  <si>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</si>
  <si>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</si>
  <si>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</si>
  <si>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</si>
  <si>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</si>
  <si>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</si>
  <si>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</si>
  <si>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</si>
  <si>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</si>
  <si>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</si>
  <si>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</si>
  <si>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</si>
  <si>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</si>
  <si>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</si>
  <si>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</si>
  <si>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</si>
  <si>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</si>
  <si>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</si>
  <si>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</si>
  <si>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</si>
  <si>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</si>
  <si>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</si>
  <si>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</si>
  <si>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</si>
  <si>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</si>
  <si>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</si>
  <si>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</si>
  <si>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</si>
  <si>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</si>
  <si>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</si>
  <si>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</si>
  <si>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</si>
  <si>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</si>
  <si>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</si>
  <si>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</si>
  <si>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</si>
  <si>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</si>
  <si>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</si>
  <si>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</si>
  <si>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</si>
  <si>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</si>
  <si>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</si>
  <si>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</si>
  <si>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</si>
  <si>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</si>
  <si>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</si>
  <si>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</si>
  <si>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</si>
  <si>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</si>
  <si>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</si>
  <si>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</si>
  <si>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</si>
  <si>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</si>
  <si>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</si>
  <si>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</si>
  <si>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</si>
  <si>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</si>
  <si>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</si>
  <si>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</si>
  <si>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</si>
  <si>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</si>
  <si>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</si>
  <si>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</si>
  <si>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</si>
  <si>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</si>
  <si>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</si>
  <si>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</si>
  <si>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</si>
  <si>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</si>
  <si>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</si>
  <si>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</si>
  <si>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</si>
  <si>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</si>
  <si>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</si>
  <si>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</si>
  <si>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</si>
  <si>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</si>
  <si>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</si>
  <si>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</si>
  <si>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</si>
  <si>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</si>
  <si>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</si>
  <si>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</si>
  <si>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</si>
  <si>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</si>
  <si>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</si>
  <si>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</si>
  <si>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</si>
  <si>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</si>
  <si>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</si>
  <si>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</si>
  <si>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</si>
  <si>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</si>
  <si>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</si>
  <si>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</si>
  <si>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</si>
  <si>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</si>
  <si>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</si>
  <si>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</si>
  <si>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</si>
  <si>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</si>
  <si>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</si>
  <si>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</si>
  <si>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</si>
  <si>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</si>
  <si>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</si>
  <si>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</si>
  <si>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</si>
  <si>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</si>
  <si>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</si>
  <si>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</si>
  <si>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</si>
  <si>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</si>
  <si>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</si>
  <si>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</si>
  <si>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</si>
  <si>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</si>
  <si>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</si>
  <si>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</si>
  <si>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</si>
  <si>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</si>
  <si>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</si>
  <si>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</si>
  <si>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</si>
  <si>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</si>
  <si>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</si>
  <si>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</si>
  <si>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</si>
  <si>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</si>
  <si>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</si>
  <si>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</si>
  <si>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</si>
  <si>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</si>
  <si>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</si>
  <si>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</si>
  <si>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</si>
  <si>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</si>
  <si>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</si>
  <si>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</si>
  <si>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</si>
  <si>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</si>
  <si>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</si>
  <si>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</si>
  <si>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</si>
  <si>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</si>
  <si>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</si>
  <si>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</si>
  <si>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</si>
  <si>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</si>
  <si>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</si>
  <si>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</si>
  <si>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</si>
  <si>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</si>
  <si>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</si>
  <si>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</si>
  <si>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</si>
  <si>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</si>
  <si>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</si>
  <si>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</si>
  <si>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</si>
  <si>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</si>
  <si>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</si>
  <si>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</si>
  <si>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</si>
  <si>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</si>
  <si>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</si>
  <si>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</si>
  <si>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</si>
  <si>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</si>
  <si>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</si>
  <si>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</si>
  <si>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</si>
  <si>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</si>
  <si>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</si>
  <si>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</si>
  <si>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</si>
  <si>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</si>
  <si>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</si>
  <si>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</si>
  <si>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</si>
  <si>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</si>
  <si>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</si>
  <si>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</si>
  <si>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</si>
  <si>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</si>
  <si>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</si>
  <si>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</si>
  <si>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</si>
  <si>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</si>
  <si>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</si>
  <si>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</si>
  <si>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</si>
  <si>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</si>
  <si>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</si>
  <si>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</si>
  <si>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</si>
  <si>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</si>
  <si>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</si>
  <si>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</si>
  <si>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</si>
  <si>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</si>
  <si>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</si>
  <si>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</si>
  <si>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</si>
  <si>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</si>
  <si>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</si>
  <si>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</si>
  <si>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</si>
  <si>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</si>
  <si>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</si>
  <si>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</si>
  <si>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</si>
  <si>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</si>
  <si>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</si>
  <si>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</si>
  <si>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</si>
  <si>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</si>
  <si>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</si>
  <si>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</si>
  <si>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</si>
  <si>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</si>
  <si>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</si>
  <si>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</si>
  <si>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</si>
  <si>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</si>
  <si>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</si>
  <si>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</si>
  <si>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</si>
  <si>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</si>
  <si>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</si>
  <si>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</si>
  <si>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</si>
  <si>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</si>
  <si>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</si>
  <si>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</si>
  <si>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</si>
  <si>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</si>
  <si>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</si>
  <si>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</si>
  <si>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</si>
  <si>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</si>
  <si>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</si>
  <si>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</si>
  <si>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</si>
  <si>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</si>
  <si>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</si>
  <si>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</si>
  <si>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</si>
  <si>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</si>
  <si>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</si>
  <si>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</si>
  <si>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</si>
  <si>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</si>
  <si>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</si>
  <si>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</si>
  <si>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</si>
  <si>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</si>
  <si>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</si>
  <si>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</si>
  <si>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</si>
  <si>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</si>
  <si>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</si>
  <si>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</si>
  <si>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</si>
  <si>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</si>
  <si>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</si>
  <si>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</si>
  <si>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</si>
  <si>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</si>
  <si>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</si>
  <si>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</si>
  <si>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</si>
  <si>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</si>
  <si>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</si>
  <si>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</si>
  <si>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</si>
  <si>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</si>
  <si>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</si>
  <si>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</si>
  <si>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</si>
  <si>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</si>
  <si>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</si>
  <si>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</si>
  <si>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</si>
  <si>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</si>
  <si>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</si>
  <si>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</si>
  <si>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</si>
  <si>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</si>
  <si>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</si>
  <si>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</si>
  <si>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</si>
  <si>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</si>
  <si>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</si>
  <si>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</si>
  <si>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</si>
  <si>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</si>
  <si>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</si>
  <si>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</si>
  <si>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</si>
  <si>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</si>
  <si>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</si>
  <si>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</si>
  <si>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</si>
  <si>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</si>
  <si>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</si>
  <si>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</si>
  <si>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</si>
  <si>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</si>
  <si>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</si>
  <si>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</si>
  <si>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</si>
  <si>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</si>
  <si>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</si>
  <si>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</si>
  <si>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</si>
  <si>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</si>
  <si>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</si>
  <si>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</si>
  <si>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</si>
  <si>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</si>
  <si>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</si>
  <si>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</si>
  <si>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</si>
  <si>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</si>
  <si>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</si>
  <si>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</si>
  <si>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</si>
  <si>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</si>
  <si>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</si>
  <si>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</si>
  <si>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</si>
  <si>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</si>
  <si>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</si>
  <si>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</si>
  <si>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</si>
  <si>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</si>
  <si>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</si>
  <si>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</si>
  <si>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</si>
  <si>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</si>
  <si>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</si>
  <si>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</si>
  <si>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</si>
  <si>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</si>
  <si>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</si>
  <si>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</si>
  <si>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</si>
  <si>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</si>
  <si>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</si>
  <si>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</si>
  <si>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</si>
  <si>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</si>
  <si>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</si>
  <si>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</si>
  <si>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</si>
  <si>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</si>
  <si>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</si>
  <si>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</si>
  <si>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</si>
  <si>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</si>
  <si>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</si>
  <si>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</si>
  <si>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</si>
  <si>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</si>
  <si>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</si>
  <si>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</si>
  <si>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</si>
  <si>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</si>
  <si>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</si>
  <si>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</si>
  <si>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</si>
  <si>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</si>
  <si>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</si>
  <si>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</si>
  <si>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</si>
  <si>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</si>
  <si>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</si>
  <si>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</si>
  <si>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</si>
  <si>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</si>
  <si>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</si>
  <si>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</si>
  <si>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</si>
  <si>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</si>
  <si>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</si>
  <si>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</si>
  <si>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</si>
  <si>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</si>
  <si>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</si>
  <si>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</si>
  <si>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</si>
  <si>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</si>
  <si>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</si>
  <si>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</si>
  <si>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</si>
  <si>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</si>
  <si>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</si>
  <si>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</si>
  <si>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</si>
  <si>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</si>
  <si>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</si>
  <si>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</si>
  <si>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</si>
  <si>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</si>
  <si>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</si>
  <si>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</si>
  <si>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</si>
  <si>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</si>
  <si>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</si>
  <si>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</si>
  <si>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</si>
  <si>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</si>
  <si>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</si>
  <si>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</si>
  <si>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</si>
  <si>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</si>
  <si>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</si>
  <si>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</si>
  <si>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</si>
  <si>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</si>
  <si>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</si>
  <si>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</si>
  <si>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</si>
  <si>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</si>
  <si>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</si>
  <si>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</si>
  <si>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</si>
  <si>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</si>
  <si>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</si>
  <si>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</si>
  <si>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</si>
  <si>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</si>
  <si>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</si>
  <si>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</si>
  <si>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</si>
  <si>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</si>
  <si>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</si>
  <si>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</si>
  <si>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</si>
  <si>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</si>
  <si>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</si>
  <si>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</si>
  <si>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</si>
  <si>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</si>
  <si>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</si>
  <si>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</si>
  <si>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</si>
  <si>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</si>
  <si>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</si>
  <si>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</si>
  <si>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</si>
  <si>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</si>
  <si>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</si>
  <si>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</si>
  <si>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</si>
  <si>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</si>
  <si>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</si>
  <si>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</si>
  <si>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</si>
  <si>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</si>
  <si>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</si>
  <si>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</si>
  <si>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</si>
  <si>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</si>
  <si>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</si>
  <si>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</si>
  <si>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</si>
  <si>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</si>
  <si>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</si>
  <si>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</si>
  <si>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</si>
  <si>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</si>
  <si>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</si>
  <si>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</si>
  <si>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</si>
  <si>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</si>
  <si>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</si>
  <si>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</si>
  <si>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</si>
  <si>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</si>
  <si>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</si>
  <si>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</si>
  <si>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</si>
  <si>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</si>
  <si>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</si>
  <si>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</si>
  <si>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</si>
  <si>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</si>
  <si>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</si>
  <si>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</si>
  <si>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</si>
  <si>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</si>
  <si>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</si>
  <si>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</si>
  <si>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</si>
  <si>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</si>
  <si>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</si>
  <si>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</si>
  <si>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</si>
  <si>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</si>
  <si>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</si>
  <si>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</si>
  <si>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</si>
  <si>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</si>
  <si>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</si>
  <si>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</si>
  <si>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</si>
  <si>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</si>
  <si>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</si>
  <si>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</si>
  <si>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</si>
  <si>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</si>
  <si>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</si>
  <si>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</si>
  <si>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</si>
  <si>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</si>
  <si>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</si>
  <si>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</si>
  <si>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</si>
  <si>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</si>
  <si>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</si>
  <si>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</si>
  <si>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</si>
  <si>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</si>
  <si>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</si>
  <si>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</si>
  <si>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</si>
  <si>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</si>
  <si>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</si>
  <si>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</si>
  <si>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</si>
  <si>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</si>
  <si>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</si>
  <si>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</si>
  <si>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</si>
  <si>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</si>
  <si>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</si>
  <si>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</si>
  <si>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</si>
  <si>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</si>
  <si>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</si>
  <si>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</si>
  <si>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</si>
  <si>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</si>
  <si>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</si>
  <si>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</si>
  <si>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</si>
  <si>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</si>
  <si>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</si>
  <si>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</si>
  <si>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</si>
  <si>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</si>
  <si>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</si>
  <si>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</si>
  <si>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</si>
  <si>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</si>
  <si>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</si>
  <si>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</si>
  <si>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</si>
  <si>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</si>
  <si>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</si>
  <si>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</si>
  <si>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</si>
  <si>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</si>
  <si>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</si>
  <si>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</si>
  <si>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</si>
  <si>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</si>
  <si>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</si>
  <si>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</si>
  <si>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</si>
  <si>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</si>
  <si>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</si>
  <si>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</si>
  <si>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</si>
  <si>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</si>
  <si>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</si>
  <si>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</si>
  <si>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</si>
  <si>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</si>
  <si>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</si>
  <si>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</si>
  <si>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</si>
  <si>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</si>
  <si>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</si>
  <si>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</si>
  <si>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</si>
  <si>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</si>
  <si>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</si>
  <si>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</si>
  <si>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</si>
  <si>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</si>
  <si>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</si>
  <si>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</si>
  <si>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</si>
  <si>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</si>
  <si>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</si>
  <si>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</si>
  <si>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</si>
  <si>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</si>
  <si>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</si>
  <si>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</si>
  <si>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</si>
  <si>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</si>
  <si>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</si>
  <si>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</si>
  <si>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</si>
  <si>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</si>
  <si>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</si>
  <si>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</si>
  <si>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</si>
  <si>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</si>
  <si>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</si>
  <si>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</si>
  <si>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</si>
  <si>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</si>
  <si>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</si>
  <si>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</si>
  <si>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</si>
  <si>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</si>
  <si>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</si>
  <si>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</si>
  <si>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</si>
  <si>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</si>
  <si>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</si>
  <si>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</si>
  <si>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</si>
  <si>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</si>
  <si>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</si>
  <si>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</si>
  <si>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</si>
  <si>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</si>
  <si>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</si>
  <si>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</si>
  <si>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</si>
  <si>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</si>
  <si>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</si>
  <si>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</si>
  <si>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</si>
  <si>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</si>
  <si>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</si>
  <si>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</si>
  <si>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</si>
  <si>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</si>
  <si>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</si>
  <si>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</si>
  <si>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</si>
  <si>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</si>
  <si>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</si>
  <si>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</si>
  <si>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</si>
  <si>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</si>
  <si>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</si>
  <si>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</si>
  <si>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</si>
  <si>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</si>
  <si>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</si>
  <si>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</si>
  <si>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</si>
  <si>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</si>
  <si>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</si>
  <si>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</si>
  <si>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</si>
  <si>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</si>
  <si>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</si>
  <si>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</si>
  <si>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</si>
  <si>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</si>
  <si>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</si>
  <si>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</si>
  <si>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</si>
  <si>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</si>
  <si>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</si>
  <si>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</si>
  <si>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</si>
  <si>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</si>
  <si>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</si>
  <si>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</si>
  <si>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</si>
  <si>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</si>
  <si>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</si>
  <si>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</si>
  <si>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</si>
  <si>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</si>
  <si>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</si>
  <si>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</si>
  <si>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</si>
  <si>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</si>
  <si>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</si>
  <si>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</si>
  <si>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</si>
  <si>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</si>
  <si>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</si>
  <si>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</si>
  <si>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</si>
  <si>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</si>
  <si>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</si>
  <si>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</si>
  <si>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</si>
  <si>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</si>
  <si>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</si>
  <si>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</si>
  <si>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</si>
  <si>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</si>
  <si>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</si>
  <si>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</si>
  <si>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</si>
  <si>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</si>
  <si>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</si>
  <si>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</si>
  <si>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</si>
  <si>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</si>
  <si>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</si>
  <si>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</si>
  <si>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</si>
  <si>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</si>
  <si>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</si>
  <si>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</si>
  <si>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</si>
  <si>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</si>
  <si>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</si>
  <si>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</si>
  <si>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</si>
  <si>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</si>
  <si>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</si>
  <si>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</si>
  <si>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</si>
  <si>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</si>
  <si>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</si>
  <si>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</si>
  <si>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</si>
  <si>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</si>
  <si>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</si>
  <si>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</si>
  <si>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</si>
  <si>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</si>
  <si>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</si>
  <si>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</si>
  <si>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</si>
  <si>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</si>
  <si>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</si>
  <si>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</si>
  <si>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</si>
  <si>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</si>
  <si>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</si>
  <si>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</si>
  <si>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</si>
  <si>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</si>
  <si>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</si>
  <si>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</si>
  <si>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</si>
  <si>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</si>
  <si>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</si>
  <si>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</si>
  <si>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</si>
  <si>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</si>
  <si>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</si>
  <si>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</si>
  <si>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</si>
  <si>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</si>
  <si>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</si>
  <si>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</si>
  <si>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</si>
  <si>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</si>
  <si>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</si>
  <si>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</si>
  <si>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</si>
  <si>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</si>
  <si>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</si>
  <si>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</si>
  <si>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</si>
  <si>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</si>
  <si>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</si>
  <si>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</si>
  <si>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</si>
  <si>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</si>
  <si>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</si>
  <si>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</si>
  <si>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</si>
  <si>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</si>
  <si>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</si>
  <si>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</si>
  <si>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</si>
  <si>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</si>
  <si>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</si>
  <si>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</si>
  <si>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</si>
  <si>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</si>
  <si>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</si>
  <si>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</si>
  <si>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</si>
  <si>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</si>
  <si>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</si>
  <si>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</si>
  <si>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</si>
  <si>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</si>
  <si>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</si>
  <si>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</si>
  <si>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</si>
  <si>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</si>
  <si>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</si>
  <si>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</si>
  <si>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</si>
  <si>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</si>
  <si>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</si>
  <si>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</si>
  <si>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</si>
  <si>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</si>
  <si>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</si>
  <si>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</si>
  <si>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</si>
  <si>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</si>
  <si>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</si>
  <si>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</si>
  <si>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</si>
  <si>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</si>
  <si>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</si>
  <si>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</si>
  <si>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</si>
  <si>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</si>
  <si>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</si>
  <si>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</si>
  <si>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</si>
  <si>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</si>
  <si>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</si>
  <si>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</si>
  <si>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</si>
  <si>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</si>
  <si>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</si>
  <si>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</si>
  <si>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</si>
  <si>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</si>
  <si>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</si>
  <si>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</si>
  <si>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</si>
  <si>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</si>
  <si>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</si>
  <si>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</si>
  <si>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</si>
  <si>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</si>
  <si>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</si>
  <si>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</si>
  <si>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</si>
  <si>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</si>
  <si>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</si>
  <si>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</si>
  <si>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</si>
  <si>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</si>
  <si>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</si>
  <si>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</si>
  <si>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</si>
  <si>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</si>
  <si>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</si>
  <si>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</si>
  <si>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</si>
  <si>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</si>
  <si>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</si>
  <si>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</si>
  <si>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</si>
  <si>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</si>
  <si>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</si>
  <si>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</si>
  <si>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</si>
  <si>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</si>
  <si>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</si>
  <si>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</si>
  <si>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</si>
  <si>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</si>
  <si>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</si>
  <si>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</si>
  <si>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</si>
  <si>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</si>
  <si>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</si>
  <si>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</si>
  <si>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</si>
  <si>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</si>
  <si>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</si>
  <si>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</si>
  <si>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</si>
  <si>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</si>
  <si>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</si>
  <si>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</si>
  <si>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</si>
  <si>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</si>
  <si>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</si>
  <si>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</si>
  <si>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</si>
  <si>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</si>
  <si>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</si>
  <si>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</si>
  <si>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</si>
  <si>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</si>
  <si>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</si>
  <si>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</si>
  <si>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</si>
  <si>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</si>
  <si>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</si>
  <si>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</si>
  <si>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</si>
  <si>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</si>
  <si>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</si>
  <si>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</si>
  <si>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</si>
  <si>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</si>
  <si>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</si>
  <si>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</si>
  <si>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</si>
  <si>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</si>
  <si>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</si>
  <si>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</si>
  <si>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</si>
  <si>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</si>
  <si>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</si>
  <si>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</si>
  <si>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</si>
  <si>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</si>
  <si>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</si>
  <si>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</si>
  <si>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</si>
  <si>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</si>
  <si>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</si>
  <si>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</si>
  <si>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</si>
  <si>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</si>
  <si>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</si>
  <si>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</si>
  <si>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</si>
  <si>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</si>
  <si>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</si>
  <si>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</si>
  <si>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</si>
  <si>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</si>
  <si>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</si>
  <si>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</si>
  <si>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</si>
  <si>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</si>
  <si>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</si>
  <si>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</si>
  <si>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</si>
  <si>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</si>
  <si>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</si>
  <si>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</si>
  <si>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</si>
  <si>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</si>
  <si>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</si>
  <si>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</si>
  <si>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</si>
  <si>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</si>
  <si>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</si>
  <si>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</si>
  <si>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</si>
  <si>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</si>
  <si>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</si>
  <si>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</si>
  <si>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</si>
  <si>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</si>
  <si>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</si>
  <si>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</si>
  <si>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</si>
  <si>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</si>
  <si>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</si>
  <si>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</si>
  <si>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</si>
  <si>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</si>
  <si>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</si>
  <si>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</si>
  <si>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</si>
  <si>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</si>
  <si>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</si>
  <si>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</si>
  <si>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</si>
  <si>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</si>
  <si>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</si>
  <si>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</si>
  <si>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</si>
  <si>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</si>
  <si>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</si>
  <si>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</si>
  <si>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</si>
  <si>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</si>
  <si>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</si>
  <si>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</si>
  <si>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</si>
  <si>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</si>
  <si>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</si>
  <si>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</si>
  <si>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</si>
  <si>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</si>
  <si>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</si>
  <si>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</si>
  <si>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</si>
  <si>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</si>
  <si>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</si>
  <si>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</si>
  <si>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</si>
  <si>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</si>
  <si>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</si>
  <si>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</si>
  <si>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</si>
  <si>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</si>
  <si>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</si>
  <si>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</si>
  <si>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</si>
  <si>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</si>
  <si>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</si>
  <si>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</si>
  <si>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</si>
  <si>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</si>
  <si>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</si>
  <si>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</si>
  <si>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</si>
  <si>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</si>
  <si>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</si>
  <si>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</si>
  <si>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</si>
  <si>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</si>
  <si>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</si>
  <si>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</si>
  <si>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</si>
  <si>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</si>
  <si>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</si>
  <si>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</si>
  <si>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</si>
  <si>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</si>
  <si>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</si>
  <si>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</si>
  <si>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</si>
  <si>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</si>
  <si>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</si>
  <si>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</si>
  <si>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</si>
  <si>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</si>
  <si>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</si>
  <si>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</si>
  <si>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</si>
  <si>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</si>
  <si>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</si>
  <si>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</si>
  <si>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</si>
  <si>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</si>
  <si>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</si>
  <si>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</si>
  <si>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</si>
  <si>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</si>
  <si>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</si>
  <si>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</si>
  <si>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</si>
  <si>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</si>
  <si>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</si>
  <si>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</si>
  <si>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</si>
  <si>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</si>
  <si>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</si>
  <si>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</si>
  <si>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</si>
  <si>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</si>
  <si>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</si>
  <si>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</si>
  <si>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</si>
  <si>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</si>
  <si>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</si>
  <si>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</si>
  <si>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</si>
  <si>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</si>
  <si>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</si>
  <si>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</si>
  <si>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</si>
  <si>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</si>
  <si>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</si>
  <si>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</si>
  <si>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</si>
  <si>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</si>
  <si>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</si>
  <si>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</si>
  <si>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</si>
  <si>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</si>
  <si>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</si>
  <si>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</si>
  <si>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</si>
  <si>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</si>
  <si>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</si>
  <si>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</si>
  <si>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</si>
  <si>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</si>
  <si>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</si>
  <si>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</si>
  <si>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</si>
  <si>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</si>
  <si>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</si>
  <si>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</si>
  <si>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</si>
  <si>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</si>
  <si>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</si>
  <si>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</si>
  <si>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</si>
  <si>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</si>
  <si>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</si>
  <si>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</si>
  <si>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</si>
  <si>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</si>
  <si>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</si>
  <si>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</si>
  <si>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</si>
  <si>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</si>
  <si>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</si>
  <si>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</si>
  <si>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</si>
  <si>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</si>
  <si>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</si>
  <si>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</si>
  <si>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</si>
  <si>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</si>
  <si>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</si>
  <si>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</si>
  <si>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</si>
  <si>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</si>
  <si>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</si>
  <si>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</si>
  <si>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</si>
  <si>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</si>
  <si>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</si>
  <si>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</si>
  <si>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</si>
  <si>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</si>
  <si>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</si>
  <si>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</si>
  <si>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</si>
  <si>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</si>
  <si>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</si>
  <si>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</si>
  <si>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</si>
  <si>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</si>
  <si>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</si>
  <si>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</si>
  <si>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</si>
  <si>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</si>
  <si>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</si>
  <si>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</si>
  <si>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</si>
  <si>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</si>
  <si>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</si>
  <si>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</si>
  <si>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</si>
  <si>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</si>
  <si>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</si>
  <si>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</si>
  <si>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</si>
  <si>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</si>
  <si>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</si>
  <si>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</si>
  <si>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</si>
  <si>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</si>
  <si>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</si>
  <si>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</si>
  <si>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</si>
  <si>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</si>
  <si>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</si>
  <si>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</si>
  <si>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</si>
  <si>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</si>
  <si>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</si>
  <si>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</si>
  <si>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</si>
  <si>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</si>
  <si>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</si>
  <si>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</si>
  <si>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</si>
  <si>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</si>
  <si>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</si>
  <si>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</si>
  <si>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</si>
  <si>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</si>
  <si>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</si>
  <si>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</si>
  <si>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</si>
  <si>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</si>
  <si>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</si>
  <si>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</si>
  <si>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</si>
  <si>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</si>
  <si>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</si>
  <si>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</si>
  <si>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</si>
  <si>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</si>
  <si>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</si>
  <si>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</si>
  <si>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</si>
  <si>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</si>
  <si>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</si>
  <si>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</si>
  <si>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</si>
  <si>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</si>
  <si>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</si>
  <si>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</si>
  <si>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</si>
  <si>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</si>
  <si>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</si>
  <si>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</si>
  <si>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</si>
  <si>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</si>
  <si>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</si>
  <si>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</si>
  <si>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</si>
  <si>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</si>
  <si>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</si>
  <si>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</si>
  <si>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</si>
  <si>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</si>
  <si>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</si>
  <si>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</si>
  <si>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</si>
  <si>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</si>
  <si>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</si>
  <si>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</si>
  <si>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</si>
  <si>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</si>
  <si>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</si>
  <si>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</si>
  <si>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</si>
  <si>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</si>
  <si>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</si>
  <si>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</si>
  <si>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</si>
  <si>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</si>
  <si>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</si>
  <si>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</si>
  <si>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</si>
  <si>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</si>
  <si>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</si>
  <si>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</si>
  <si>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</si>
  <si>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</si>
  <si>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</si>
  <si>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</si>
  <si>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</si>
  <si>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</si>
  <si>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</si>
  <si>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</si>
  <si>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</si>
  <si>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</si>
  <si>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</si>
  <si>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</si>
  <si>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</si>
  <si>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</si>
  <si>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</si>
  <si>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</si>
  <si>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</si>
  <si>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</si>
  <si>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</si>
  <si>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</si>
  <si>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</si>
  <si>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</si>
  <si>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</si>
  <si>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</si>
  <si>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</si>
  <si>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</si>
  <si>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</si>
  <si>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</si>
  <si>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</si>
  <si>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</si>
  <si>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</si>
  <si>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</si>
  <si>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</si>
  <si>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</si>
  <si>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</si>
  <si>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</si>
  <si>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</si>
  <si>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</si>
  <si>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</si>
  <si>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</si>
  <si>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</si>
  <si>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</si>
  <si>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</si>
  <si>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</si>
  <si>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</si>
  <si>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</si>
  <si>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</si>
  <si>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</si>
  <si>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</si>
  <si>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</si>
  <si>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</si>
  <si>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</si>
  <si>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</si>
  <si>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</si>
  <si>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</si>
  <si>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</si>
  <si>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</si>
  <si>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</si>
  <si>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</si>
  <si>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</si>
  <si>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</si>
  <si>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</si>
  <si>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</si>
  <si>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</si>
  <si>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</si>
  <si>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</si>
  <si>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</si>
  <si>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</si>
  <si>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</si>
  <si>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</si>
  <si>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</si>
  <si>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</si>
  <si>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</si>
  <si>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</si>
  <si>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</si>
  <si>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</si>
  <si>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</si>
  <si>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</si>
  <si>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</si>
  <si>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</si>
  <si>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</si>
  <si>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</si>
  <si>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</si>
  <si>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</si>
  <si>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</si>
  <si>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</si>
  <si>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</si>
  <si>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</si>
  <si>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</si>
  <si>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</si>
  <si>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</si>
  <si>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</si>
  <si>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</si>
  <si>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</si>
  <si>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</si>
  <si>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</si>
  <si>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</si>
  <si>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</si>
  <si>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</si>
  <si>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</si>
  <si>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</si>
  <si>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</si>
  <si>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</si>
  <si>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</si>
  <si>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</si>
  <si>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</si>
  <si>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</si>
  <si>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</si>
  <si>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</si>
  <si>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</si>
  <si>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</si>
  <si>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</si>
  <si>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</si>
  <si>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</si>
  <si>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</si>
  <si>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</si>
  <si>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</si>
  <si>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</si>
  <si>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</si>
  <si>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</si>
  <si>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</si>
  <si>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</si>
  <si>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</si>
  <si>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</si>
  <si>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</si>
  <si>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</si>
  <si>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</si>
  <si>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</si>
  <si>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</si>
  <si>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</si>
  <si>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</si>
  <si>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</si>
  <si>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</si>
  <si>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</si>
  <si>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</si>
  <si>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</si>
  <si>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</si>
  <si>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</si>
  <si>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</si>
  <si>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</si>
  <si>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</si>
  <si>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</si>
  <si>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</si>
  <si>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</si>
  <si>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</si>
  <si>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</si>
  <si>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</si>
  <si>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</si>
  <si>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</si>
  <si>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</si>
  <si>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</si>
  <si>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</si>
  <si>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</si>
  <si>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</si>
  <si>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</si>
  <si>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</si>
  <si>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</si>
  <si>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</si>
  <si>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</si>
  <si>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</si>
  <si>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</si>
  <si>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</si>
  <si>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</si>
  <si>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</si>
  <si>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</si>
  <si>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</si>
  <si>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</si>
  <si>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</si>
  <si>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</si>
  <si>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</si>
  <si>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</si>
  <si>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</si>
  <si>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</si>
  <si>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</si>
  <si>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</si>
  <si>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</si>
  <si>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</si>
  <si>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</si>
  <si>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</si>
  <si>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</si>
  <si>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</si>
  <si>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</si>
  <si>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</si>
  <si>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</si>
  <si>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</si>
  <si>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</si>
  <si>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</si>
  <si>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</si>
  <si>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</si>
  <si>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</si>
  <si>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</si>
  <si>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</si>
  <si>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</si>
  <si>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</si>
  <si>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</si>
  <si>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</si>
  <si>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</si>
  <si>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</si>
  <si>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</si>
  <si>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</si>
  <si>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</si>
  <si>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</si>
  <si>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</si>
  <si>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</si>
  <si>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</si>
  <si>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</si>
  <si>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</si>
  <si>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</si>
  <si>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</si>
  <si>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</si>
  <si>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</si>
  <si>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</si>
  <si>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</si>
  <si>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</si>
  <si>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</si>
  <si>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</si>
  <si>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</si>
  <si>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</si>
  <si>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</si>
  <si>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</si>
  <si>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</si>
  <si>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</si>
  <si>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</si>
  <si>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</si>
  <si>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</si>
  <si>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</si>
  <si>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</si>
  <si>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</si>
  <si>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</si>
  <si>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</si>
  <si>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</si>
  <si>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</si>
  <si>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</si>
  <si>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</si>
  <si>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</si>
  <si>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</si>
  <si>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</si>
  <si>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</si>
  <si>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</si>
  <si>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</si>
  <si>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</si>
  <si>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</si>
  <si>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</si>
  <si>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</si>
  <si>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</si>
  <si>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</si>
  <si>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</si>
  <si>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</si>
  <si>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</si>
  <si>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</si>
  <si>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</si>
  <si>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</si>
  <si>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</si>
  <si>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</si>
  <si>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</si>
  <si>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</si>
  <si>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</si>
  <si>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</si>
  <si>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</si>
  <si>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</si>
  <si>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</si>
  <si>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</si>
  <si>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</si>
  <si>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</si>
  <si>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</si>
  <si>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</si>
  <si>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</si>
  <si>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</si>
  <si>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</si>
  <si>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</si>
  <si>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</si>
  <si>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</si>
  <si>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</si>
  <si>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</si>
  <si>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</si>
  <si>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</si>
  <si>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</si>
  <si>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</si>
  <si>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</si>
  <si>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</si>
  <si>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</si>
  <si>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</si>
  <si>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</si>
  <si>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</si>
  <si>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</si>
  <si>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</si>
  <si>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</si>
  <si>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</si>
  <si>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</si>
  <si>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</si>
  <si>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</si>
  <si>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</si>
  <si>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</si>
  <si>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</si>
  <si>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</si>
  <si>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</si>
  <si>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</si>
  <si>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</si>
  <si>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</si>
  <si>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</si>
  <si>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</si>
  <si>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</si>
  <si>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</si>
  <si>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</si>
  <si>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</si>
  <si>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</si>
  <si>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</si>
  <si>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</si>
  <si>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</si>
  <si>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</si>
  <si>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</si>
  <si>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</si>
  <si>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</si>
  <si>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</si>
  <si>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</si>
  <si>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</si>
  <si>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</si>
  <si>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</si>
  <si>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</si>
  <si>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</si>
  <si>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</si>
  <si>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</si>
  <si>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</si>
  <si>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</si>
  <si>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</si>
  <si>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</si>
  <si>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</si>
  <si>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</si>
  <si>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</si>
  <si>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</si>
  <si>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</si>
  <si>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</si>
  <si>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</si>
  <si>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</si>
  <si>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</si>
  <si>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</si>
  <si>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</si>
  <si>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</si>
  <si>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</si>
  <si>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</si>
  <si>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</si>
  <si>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</si>
  <si>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</si>
  <si>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</si>
  <si>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</si>
  <si>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</si>
  <si>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</si>
  <si>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</si>
  <si>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</si>
  <si>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</si>
  <si>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</si>
  <si>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</si>
  <si>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</si>
  <si>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</si>
  <si>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</si>
  <si>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</si>
  <si>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</si>
  <si>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</si>
  <si>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</si>
  <si>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</si>
  <si>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</si>
  <si>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</si>
  <si>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</si>
  <si>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</si>
  <si>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</si>
  <si>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</si>
  <si>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</si>
  <si>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</si>
  <si>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</si>
  <si>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</si>
  <si>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</si>
  <si>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</si>
  <si>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</si>
  <si>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</si>
  <si>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</si>
  <si>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</si>
  <si>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</si>
  <si>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</si>
  <si>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</si>
  <si>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</si>
  <si>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</si>
  <si>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</si>
  <si>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</si>
  <si>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</si>
  <si>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</si>
  <si>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</si>
  <si>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</si>
  <si>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</si>
  <si>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</si>
  <si>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</si>
  <si>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</si>
  <si>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</si>
  <si>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</si>
  <si>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</si>
  <si>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</si>
  <si>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</si>
  <si>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</si>
  <si>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</si>
  <si>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</si>
  <si>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</si>
  <si>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</si>
  <si>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</si>
  <si>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</si>
  <si>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</si>
  <si>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</si>
  <si>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</si>
  <si>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</si>
  <si>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</si>
  <si>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</si>
  <si>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</si>
  <si>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</si>
  <si>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</si>
  <si>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</si>
  <si>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</si>
  <si>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</si>
  <si>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</si>
  <si>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</si>
  <si>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</si>
  <si>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</si>
  <si>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</si>
  <si>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</si>
  <si>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</si>
  <si>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</si>
  <si>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</si>
  <si>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</si>
  <si>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</si>
  <si>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</si>
  <si>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</si>
  <si>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</si>
  <si>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</si>
  <si>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</si>
  <si>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</si>
  <si>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</si>
  <si>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</si>
  <si>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</si>
  <si>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</si>
  <si>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</si>
  <si>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</si>
  <si>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</si>
  <si>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</si>
  <si>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</si>
  <si>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</si>
  <si>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</si>
  <si>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</si>
  <si>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</si>
  <si>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</si>
  <si>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</si>
  <si>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</si>
  <si>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</si>
  <si>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</si>
  <si>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</si>
  <si>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</si>
  <si>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</si>
  <si>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</si>
  <si>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</si>
  <si>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</si>
  <si>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</si>
  <si>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</si>
  <si>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</si>
  <si>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</si>
  <si>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</si>
  <si>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</si>
  <si>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</si>
  <si>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</si>
  <si>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</si>
  <si>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</si>
  <si>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</si>
  <si>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</si>
  <si>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</si>
  <si>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</si>
  <si>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</si>
  <si>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</si>
  <si>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</si>
  <si>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</si>
  <si>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</si>
  <si>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</si>
  <si>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</si>
  <si>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</si>
  <si>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</si>
  <si>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</si>
  <si>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</si>
  <si>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</si>
  <si>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</si>
  <si>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</si>
  <si>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</si>
  <si>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</si>
  <si>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</si>
  <si>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</si>
  <si>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</si>
  <si>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</si>
  <si>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</si>
  <si>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</si>
  <si>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</si>
  <si>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</si>
  <si>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</si>
  <si>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</si>
  <si>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</si>
  <si>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</si>
  <si>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</si>
  <si>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</si>
  <si>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</si>
  <si>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</si>
  <si>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</si>
  <si>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</si>
  <si>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</si>
  <si>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</si>
  <si>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</si>
  <si>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</si>
  <si>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</si>
  <si>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</si>
  <si>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</si>
  <si>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</si>
  <si>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</si>
  <si>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</si>
  <si>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</si>
  <si>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</si>
  <si>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</si>
  <si>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</si>
  <si>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</si>
  <si>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</si>
  <si>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</si>
  <si>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</si>
  <si>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</si>
  <si>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</si>
  <si>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</si>
  <si>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</si>
  <si>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</si>
  <si>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</si>
  <si>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</si>
  <si>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</si>
  <si>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</si>
  <si>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</si>
  <si>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</si>
  <si>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</si>
  <si>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</si>
  <si>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</si>
  <si>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</si>
  <si>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</si>
  <si>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</si>
  <si>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</si>
  <si>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</si>
  <si>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</si>
  <si>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</si>
  <si>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</si>
  <si>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</si>
  <si>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</si>
  <si>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</si>
  <si>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</si>
  <si>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</si>
  <si>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</si>
  <si>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</si>
  <si>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</si>
  <si>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</si>
  <si>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</si>
  <si>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</si>
  <si>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</si>
  <si>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</si>
  <si>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</si>
  <si>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</si>
  <si>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</si>
  <si>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</si>
  <si>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</si>
  <si>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</si>
  <si>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</si>
  <si>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</si>
  <si>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</si>
  <si>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</si>
  <si>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</si>
  <si>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</si>
  <si>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</si>
  <si>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</si>
  <si>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</si>
  <si>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</si>
  <si>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</si>
  <si>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</si>
  <si>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</si>
  <si>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</si>
  <si>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</si>
  <si>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</si>
  <si>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</si>
  <si>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</si>
  <si>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</si>
  <si>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</si>
  <si>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</si>
  <si>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</si>
  <si>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</si>
  <si>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</si>
  <si>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</si>
  <si>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</si>
  <si>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</si>
  <si>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</si>
  <si>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</si>
  <si>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</si>
  <si>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</si>
  <si>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</si>
  <si>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</si>
  <si>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</si>
  <si>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</si>
  <si>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</si>
  <si>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</si>
  <si>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</si>
  <si>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</si>
  <si>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</si>
  <si>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</si>
  <si>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</si>
  <si>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</si>
  <si>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</si>
  <si>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</si>
  <si>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</si>
  <si>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</si>
  <si>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</si>
  <si>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</si>
  <si>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</si>
  <si>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</si>
  <si>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</si>
  <si>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</si>
  <si>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</si>
  <si>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</si>
  <si>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</si>
  <si>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</si>
  <si>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</si>
  <si>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</si>
  <si>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</si>
  <si>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</si>
  <si>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</si>
  <si>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</si>
  <si>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</si>
  <si>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</si>
  <si>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</si>
  <si>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</si>
  <si>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</si>
  <si>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</si>
  <si>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</si>
  <si>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</si>
  <si>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</si>
  <si>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</si>
  <si>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</si>
  <si>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</si>
  <si>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</si>
  <si>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</si>
  <si>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</si>
  <si>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</si>
  <si>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</si>
  <si>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</si>
  <si>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</si>
  <si>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</si>
  <si>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</si>
  <si>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</si>
  <si>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</si>
  <si>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</si>
  <si>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</si>
  <si>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</si>
  <si>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</si>
  <si>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</si>
  <si>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</si>
  <si>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</si>
  <si>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</si>
  <si>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</si>
  <si>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</si>
  <si>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</si>
  <si>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</si>
  <si>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</si>
  <si>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</si>
  <si>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</si>
  <si>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</si>
  <si>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</si>
  <si>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</si>
  <si>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</si>
  <si>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</si>
  <si>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</si>
  <si>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</si>
  <si>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</si>
  <si>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</si>
  <si>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</si>
  <si>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</si>
  <si>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</si>
  <si>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</si>
  <si>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</si>
  <si>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</si>
  <si>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</si>
  <si>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</si>
  <si>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</si>
  <si>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</si>
  <si>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</si>
  <si>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</si>
  <si>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</si>
  <si>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</si>
  <si>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</si>
  <si>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</si>
  <si>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</si>
  <si>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</si>
  <si>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</si>
  <si>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</si>
  <si>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</si>
  <si>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</si>
  <si>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</si>
  <si>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</si>
  <si>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</si>
  <si>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</si>
  <si>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</si>
  <si>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</si>
  <si>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</si>
  <si>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</si>
  <si>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</si>
  <si>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</si>
  <si>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</si>
  <si>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</si>
  <si>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</si>
  <si>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</si>
  <si>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</si>
  <si>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</si>
  <si>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</si>
  <si>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</si>
  <si>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</si>
  <si>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</si>
  <si>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</si>
  <si>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</si>
  <si>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</si>
  <si>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</si>
  <si>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</si>
  <si>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</si>
  <si>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</si>
  <si>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</si>
  <si>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</si>
  <si>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</si>
  <si>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</si>
  <si>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</si>
  <si>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</si>
  <si>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</si>
  <si>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</si>
  <si>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</si>
  <si>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</si>
  <si>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</si>
  <si>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</si>
  <si>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</si>
  <si>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</si>
  <si>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</si>
  <si>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</si>
  <si>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</si>
  <si>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</si>
  <si>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</si>
  <si>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</si>
  <si>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</si>
  <si>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</si>
  <si>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</si>
  <si>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</si>
  <si>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</si>
  <si>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</si>
  <si>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</si>
  <si>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</si>
  <si>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</si>
  <si>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</si>
  <si>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</si>
  <si>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</si>
  <si>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</si>
  <si>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</si>
  <si>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</si>
  <si>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</si>
  <si>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</si>
  <si>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</si>
  <si>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</si>
  <si>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</si>
  <si>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</si>
  <si>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</si>
  <si>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</si>
  <si>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</si>
  <si>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</si>
  <si>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</si>
  <si>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</si>
  <si>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</si>
  <si>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</si>
  <si>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</si>
  <si>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</si>
  <si>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</si>
  <si>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</si>
  <si>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</si>
  <si>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</si>
  <si>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</si>
  <si>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</si>
  <si>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</si>
  <si>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</si>
  <si>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</si>
  <si>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</si>
  <si>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</si>
  <si>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</si>
  <si>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</si>
  <si>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</si>
  <si>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</si>
  <si>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</si>
  <si>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</si>
  <si>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</si>
  <si>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</si>
  <si>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</si>
  <si>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</si>
  <si>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</si>
  <si>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</si>
  <si>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</si>
  <si>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</si>
  <si>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</si>
  <si>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</si>
  <si>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</si>
  <si>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</si>
  <si>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</si>
  <si>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</si>
  <si>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</si>
  <si>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</si>
  <si>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</si>
  <si>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</si>
  <si>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</si>
  <si>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</si>
  <si>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</si>
  <si>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</si>
  <si>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</si>
  <si>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</si>
  <si>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</si>
  <si>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</si>
  <si>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</si>
  <si>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</si>
  <si>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</si>
  <si>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</si>
  <si>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</si>
  <si>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</si>
  <si>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</si>
  <si>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</si>
  <si>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</si>
  <si>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</si>
  <si>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</si>
  <si>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</si>
  <si>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</si>
  <si>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</si>
  <si>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</si>
  <si>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</si>
  <si>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</si>
  <si>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</si>
  <si>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</si>
  <si>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</si>
  <si>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</si>
  <si>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</si>
  <si>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</si>
  <si>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</si>
  <si>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</si>
  <si>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</si>
  <si>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</si>
  <si>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</si>
  <si>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</si>
  <si>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</si>
  <si>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</si>
  <si>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</si>
  <si>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</si>
  <si>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</si>
  <si>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</si>
  <si>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</si>
  <si>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</si>
  <si>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</si>
  <si>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</si>
  <si>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</si>
  <si>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</si>
  <si>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</si>
  <si>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</si>
  <si>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</si>
  <si>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</si>
  <si>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</si>
  <si>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</si>
  <si>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</si>
  <si>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</si>
  <si>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</si>
  <si>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</si>
  <si>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</si>
  <si>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</si>
  <si>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</si>
  <si>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</si>
  <si>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</si>
  <si>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</si>
  <si>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</si>
  <si>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</si>
  <si>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</si>
  <si>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</si>
  <si>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</si>
  <si>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</si>
  <si>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</si>
  <si>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</si>
  <si>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</si>
  <si>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</si>
  <si>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</si>
  <si>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</si>
  <si>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</si>
  <si>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</si>
  <si>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</si>
  <si>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</si>
  <si>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</si>
  <si>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</si>
  <si>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</si>
  <si>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</si>
  <si>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</si>
  <si>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</si>
  <si>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</si>
  <si>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</si>
  <si>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</si>
  <si>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</si>
  <si>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</si>
  <si>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</si>
  <si>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</si>
  <si>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</si>
  <si>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</si>
  <si>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</si>
  <si>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</si>
  <si>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</si>
  <si>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</si>
  <si>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</si>
  <si>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</si>
  <si>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</si>
  <si>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</si>
  <si>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</si>
  <si>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</si>
  <si>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</si>
  <si>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</si>
  <si>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</si>
  <si>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</si>
  <si>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</si>
  <si>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</si>
  <si>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</si>
  <si>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</si>
  <si>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</si>
  <si>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</si>
  <si>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</si>
  <si>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</si>
  <si>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</si>
  <si>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</si>
  <si>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</si>
  <si>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</si>
  <si>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</si>
  <si>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</si>
  <si>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</si>
  <si>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</si>
  <si>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</si>
  <si>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</si>
  <si>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</si>
  <si>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</si>
  <si>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</si>
  <si>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</si>
  <si>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</si>
  <si>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</si>
  <si>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</si>
  <si>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</si>
  <si>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</si>
  <si>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</si>
  <si>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</si>
  <si>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</si>
  <si>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</si>
  <si>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</si>
  <si>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</si>
  <si>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</si>
  <si>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</si>
  <si>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</si>
  <si>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</si>
  <si>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</si>
  <si>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</si>
  <si>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</si>
  <si>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</si>
  <si>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</si>
  <si>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</si>
  <si>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</si>
  <si>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</si>
  <si>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</si>
  <si>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</si>
  <si>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</si>
  <si>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</si>
  <si>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</si>
  <si>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</si>
  <si>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</si>
  <si>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</si>
  <si>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</si>
  <si>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</si>
  <si>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</si>
  <si>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</si>
  <si>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</si>
  <si>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</si>
  <si>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</si>
  <si>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</si>
  <si>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</si>
  <si>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</si>
  <si>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</si>
  <si>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</si>
  <si>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</si>
  <si>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</si>
  <si>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</si>
  <si>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</si>
  <si>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</si>
  <si>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</si>
  <si>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</si>
  <si>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</si>
  <si>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</si>
  <si>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</si>
  <si>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</si>
  <si>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</si>
  <si>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</si>
  <si>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</si>
  <si>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</si>
  <si>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</si>
  <si>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</si>
  <si>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</si>
  <si>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</si>
  <si>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</si>
  <si>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</si>
  <si>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</si>
  <si>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</si>
  <si>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</si>
  <si>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</si>
  <si>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</si>
  <si>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</si>
  <si>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</si>
  <si>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</si>
  <si>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</si>
  <si>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</si>
  <si>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</si>
  <si>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</si>
  <si>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</si>
  <si>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</si>
  <si>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</si>
  <si>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</si>
  <si>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</si>
  <si>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</si>
  <si>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</si>
  <si>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</si>
  <si>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</si>
  <si>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</si>
  <si>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</si>
  <si>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</si>
  <si>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</si>
  <si>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</si>
  <si>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</si>
  <si>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</si>
  <si>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</si>
  <si>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</si>
  <si>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</si>
  <si>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</si>
  <si>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</si>
  <si>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</si>
  <si>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</si>
  <si>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</si>
  <si>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</si>
  <si>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</si>
  <si>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</si>
  <si>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</si>
  <si>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</si>
  <si>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</si>
  <si>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</si>
  <si>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</si>
  <si>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</si>
  <si>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</si>
  <si>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</si>
  <si>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</si>
  <si>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</si>
  <si>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</si>
  <si>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</si>
  <si>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</si>
  <si>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</si>
  <si>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</si>
  <si>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</si>
  <si>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</si>
  <si>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</si>
  <si>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</si>
  <si>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</si>
  <si>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</si>
  <si>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</si>
  <si>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</si>
  <si>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</si>
  <si>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</si>
  <si>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</si>
  <si>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</si>
  <si>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</si>
  <si>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</si>
  <si>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</si>
  <si>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</si>
  <si>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</si>
  <si>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</si>
  <si>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</si>
  <si>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</si>
  <si>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</si>
  <si>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</si>
  <si>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</si>
  <si>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</si>
  <si>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</si>
  <si>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</si>
  <si>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</si>
  <si>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</si>
  <si>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</si>
  <si>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</si>
  <si>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</si>
  <si>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</si>
  <si>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</si>
  <si>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</si>
  <si>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</si>
  <si>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</si>
  <si>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</si>
  <si>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</si>
  <si>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</si>
  <si>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</si>
  <si>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</si>
  <si>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</si>
  <si>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</si>
  <si>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</si>
  <si>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</si>
  <si>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</si>
  <si>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</si>
  <si>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</si>
  <si>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</si>
  <si>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</si>
  <si>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</si>
  <si>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</si>
  <si>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</si>
  <si>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</si>
  <si>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</si>
  <si>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</si>
  <si>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</si>
  <si>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</si>
  <si>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</si>
  <si>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</si>
  <si>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</si>
  <si>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</si>
  <si>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</si>
  <si>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</si>
  <si>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</si>
  <si>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</si>
  <si>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</si>
  <si>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</si>
  <si>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</si>
  <si>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</si>
  <si>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</si>
  <si>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</si>
  <si>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</si>
  <si>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</si>
  <si>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</si>
  <si>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</si>
  <si>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</si>
  <si>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</si>
  <si>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</si>
  <si>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</si>
  <si>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</si>
  <si>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</si>
  <si>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</si>
  <si>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</si>
  <si>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</si>
  <si>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</si>
  <si>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</si>
  <si>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</si>
  <si>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</si>
  <si>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</si>
  <si>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</si>
  <si>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</si>
  <si>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</si>
  <si>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</si>
  <si>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</si>
  <si>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</si>
  <si>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</si>
  <si>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</si>
  <si>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</si>
  <si>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</si>
  <si>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</si>
  <si>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</si>
  <si>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</si>
  <si>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</si>
  <si>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</si>
  <si>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</si>
  <si>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</si>
  <si>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</si>
  <si>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</si>
  <si>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</si>
  <si>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</si>
  <si>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</si>
  <si>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</si>
  <si>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</si>
  <si>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</si>
  <si>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</si>
  <si>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</si>
  <si>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</si>
  <si>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</si>
  <si>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</si>
  <si>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</si>
  <si>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</si>
  <si>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</si>
  <si>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</si>
  <si>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</si>
  <si>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</si>
  <si>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</si>
  <si>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</si>
  <si>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</si>
  <si>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</si>
  <si>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</si>
  <si>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</si>
  <si>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</si>
  <si>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</si>
  <si>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</si>
  <si>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</si>
  <si>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</si>
  <si>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</si>
  <si>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</si>
  <si>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</si>
  <si>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</si>
  <si>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</si>
  <si>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</si>
  <si>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</si>
  <si>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</si>
  <si>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</si>
  <si>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</si>
  <si>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</si>
  <si>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</si>
  <si>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</si>
  <si>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</si>
  <si>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</si>
  <si>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</si>
  <si>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</si>
  <si>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</si>
  <si>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</si>
  <si>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</si>
  <si>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</si>
  <si>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</si>
  <si>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</si>
  <si>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</si>
  <si>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</si>
  <si>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</si>
  <si>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</si>
  <si>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</si>
  <si>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</si>
  <si>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</si>
  <si>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</si>
  <si>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</si>
  <si>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</si>
  <si>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</si>
  <si>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</si>
  <si>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</si>
  <si>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</si>
  <si>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</si>
  <si>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</si>
  <si>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</si>
  <si>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</si>
  <si>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</si>
  <si>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</si>
  <si>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</si>
  <si>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</si>
  <si>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</si>
  <si>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</si>
  <si>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</si>
  <si>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</si>
  <si>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</si>
  <si>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</si>
  <si>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</si>
  <si>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</si>
  <si>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</si>
  <si>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</si>
  <si>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</si>
  <si>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</si>
  <si>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</si>
  <si>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</si>
  <si>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</si>
  <si>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</si>
  <si>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</si>
  <si>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</si>
  <si>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</si>
  <si>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</si>
  <si>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</si>
  <si>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</si>
  <si>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</si>
  <si>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</si>
  <si>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</si>
  <si>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</si>
  <si>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</si>
  <si>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</si>
  <si>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</si>
  <si>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</si>
  <si>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</si>
  <si>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</si>
  <si>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</si>
  <si>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</si>
  <si>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</si>
  <si>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</si>
  <si>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</si>
  <si>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</si>
  <si>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</si>
  <si>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</si>
  <si>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</si>
  <si>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</si>
  <si>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</si>
  <si>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</si>
  <si>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</si>
  <si>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</si>
  <si>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</si>
  <si>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</si>
  <si>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</si>
  <si>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</si>
  <si>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</si>
  <si>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</si>
  <si>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</si>
  <si>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</si>
  <si>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</si>
  <si>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</si>
  <si>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</si>
  <si>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</si>
  <si>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</si>
  <si>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</si>
  <si>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</si>
  <si>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</si>
  <si>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</si>
  <si>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</si>
  <si>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</si>
  <si>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</si>
  <si>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</si>
  <si>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</si>
  <si>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</si>
  <si>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</si>
  <si>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</si>
  <si>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</si>
  <si>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</si>
  <si>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</si>
  <si>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</si>
  <si>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</si>
  <si>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</si>
  <si>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</si>
  <si>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</si>
  <si>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</si>
  <si>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</si>
  <si>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</si>
  <si>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</si>
  <si>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</si>
  <si>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</si>
  <si>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</si>
  <si>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</si>
  <si>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</si>
  <si>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</si>
  <si>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</si>
  <si>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</si>
  <si>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</si>
  <si>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</si>
  <si>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</si>
  <si>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</si>
  <si>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</si>
  <si>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</si>
  <si>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</si>
  <si>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</si>
  <si>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</si>
  <si>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</si>
  <si>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</si>
  <si>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</si>
  <si>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</si>
  <si>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</si>
  <si>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</si>
  <si>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</si>
  <si>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</si>
  <si>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</si>
  <si>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</si>
  <si>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</si>
  <si>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</si>
  <si>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</si>
  <si>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</si>
  <si>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</si>
  <si>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</si>
  <si>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</si>
  <si>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</si>
  <si>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</si>
  <si>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</si>
  <si>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</si>
  <si>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</si>
  <si>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</si>
  <si>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</si>
  <si>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</si>
  <si>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</si>
  <si>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</si>
  <si>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</si>
  <si>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</si>
  <si>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</si>
  <si>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</si>
  <si>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</si>
  <si>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</si>
  <si>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</si>
  <si>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</si>
  <si>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</si>
  <si>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</si>
  <si>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</si>
  <si>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</si>
  <si>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</si>
  <si>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</si>
  <si>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</si>
  <si>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</si>
  <si>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</si>
  <si>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</si>
  <si>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</si>
  <si>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</si>
  <si>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</si>
  <si>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</si>
  <si>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</si>
  <si>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</si>
  <si>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</si>
  <si>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</si>
  <si>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</si>
  <si>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</si>
  <si>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</si>
  <si>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</si>
  <si>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</si>
  <si>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</si>
  <si>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</si>
  <si>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</si>
  <si>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</si>
  <si>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</si>
  <si>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</si>
  <si>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</si>
  <si>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</si>
  <si>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</si>
  <si>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</si>
  <si>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</si>
  <si>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</si>
  <si>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</si>
  <si>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</si>
  <si>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</si>
  <si>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</si>
  <si>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</si>
  <si>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</si>
  <si>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</si>
  <si>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</si>
  <si>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</si>
  <si>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</si>
  <si>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</si>
  <si>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</si>
  <si>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</si>
  <si>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</si>
  <si>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</si>
  <si>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</si>
  <si>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</si>
  <si>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</si>
  <si>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</si>
  <si>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</si>
  <si>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</si>
  <si>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</si>
  <si>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</si>
  <si>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</si>
  <si>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</si>
  <si>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</si>
  <si>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</si>
  <si>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</si>
  <si>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</si>
  <si>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</si>
  <si>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</si>
  <si>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</si>
  <si>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</si>
  <si>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</si>
  <si>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</si>
  <si>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</si>
  <si>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</si>
  <si>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</si>
  <si>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</si>
  <si>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</si>
  <si>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</si>
  <si>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</si>
  <si>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</si>
  <si>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</si>
  <si>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</si>
  <si>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</si>
  <si>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</si>
  <si>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</si>
  <si>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</si>
  <si>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</si>
  <si>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</si>
  <si>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</si>
  <si>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</si>
  <si>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</si>
  <si>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</si>
  <si>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</si>
  <si>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</si>
  <si>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</si>
  <si>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</si>
  <si>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</si>
  <si>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</si>
  <si>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</si>
  <si>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</si>
  <si>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</si>
  <si>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</si>
  <si>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</si>
  <si>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</si>
  <si>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</si>
  <si>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</si>
  <si>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</si>
  <si>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</si>
  <si>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</si>
  <si>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</si>
  <si>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</si>
  <si>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</si>
  <si>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</si>
  <si>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</si>
  <si>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</si>
  <si>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</si>
  <si>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</si>
  <si>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</si>
  <si>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</si>
  <si>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</si>
  <si>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</si>
  <si>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</si>
  <si>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</si>
  <si>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</si>
  <si>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</si>
  <si>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</si>
  <si>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</si>
  <si>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</si>
  <si>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</si>
  <si>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</si>
  <si>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</si>
  <si>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</si>
  <si>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</si>
  <si>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</si>
  <si>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</si>
  <si>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</si>
  <si>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</si>
  <si>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</si>
  <si>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</si>
  <si>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</si>
  <si>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</si>
  <si>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</si>
  <si>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</si>
  <si>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</si>
  <si>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</si>
  <si>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</si>
  <si>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</si>
  <si>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</si>
  <si>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</si>
  <si>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</si>
  <si>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</si>
  <si>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</si>
  <si>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</si>
  <si>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</si>
  <si>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</si>
  <si>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</si>
  <si>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</si>
  <si>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</si>
  <si>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</si>
  <si>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</si>
  <si>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</si>
  <si>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</si>
  <si>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</si>
  <si>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</si>
  <si>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</si>
  <si>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</si>
  <si>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</si>
  <si>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</si>
  <si>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</si>
  <si>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</si>
  <si>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</si>
  <si>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</si>
  <si>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</si>
  <si>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</si>
  <si>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</si>
  <si>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</si>
  <si>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</si>
  <si>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</si>
  <si>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</si>
  <si>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</si>
  <si>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</si>
  <si>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</si>
  <si>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</si>
  <si>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</si>
  <si>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</si>
  <si>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</si>
  <si>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</si>
  <si>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</si>
  <si>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</si>
  <si>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</si>
  <si>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</si>
  <si>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</si>
  <si>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</si>
  <si>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</si>
  <si>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</si>
  <si>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</si>
  <si>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</si>
  <si>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</si>
  <si>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</si>
  <si>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</si>
  <si>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</si>
  <si>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</si>
  <si>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</si>
  <si>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</si>
  <si>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</si>
  <si>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</si>
  <si>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</si>
  <si>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</si>
  <si>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</si>
  <si>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</si>
  <si>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</si>
  <si>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</si>
  <si>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</si>
  <si>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</si>
  <si>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</si>
  <si>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</si>
  <si>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</si>
  <si>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</si>
  <si>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</si>
  <si>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</si>
  <si>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</si>
  <si>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</si>
  <si>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</si>
  <si>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</si>
  <si>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</si>
  <si>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</si>
  <si>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</si>
  <si>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</si>
  <si>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</si>
  <si>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</si>
  <si>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</si>
  <si>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</si>
  <si>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</si>
  <si>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</si>
  <si>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</si>
  <si>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</si>
  <si>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</si>
  <si>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</si>
  <si>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</si>
  <si>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</si>
  <si>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</si>
  <si>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</si>
  <si>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</si>
  <si>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</si>
  <si>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</si>
  <si>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</si>
  <si>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</si>
  <si>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</si>
  <si>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</si>
  <si>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</si>
  <si>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</si>
  <si>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</si>
  <si>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</si>
  <si>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</si>
  <si>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</si>
  <si>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</si>
  <si>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</si>
  <si>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</si>
  <si>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</si>
  <si>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</si>
  <si>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</si>
  <si>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</si>
  <si>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</si>
  <si>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</si>
  <si>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</si>
  <si>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</si>
  <si>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</si>
  <si>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</si>
  <si>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</si>
  <si>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</si>
  <si>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</si>
  <si>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</si>
  <si>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</si>
  <si>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</si>
  <si>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</si>
  <si>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</si>
  <si>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</si>
  <si>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</si>
  <si>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</si>
  <si>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</si>
  <si>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</si>
  <si>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</si>
  <si>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</si>
  <si>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</si>
  <si>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</si>
  <si>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</si>
  <si>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</si>
  <si>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</si>
  <si>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</si>
  <si>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</si>
  <si>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</si>
  <si>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</si>
  <si>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</si>
  <si>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</si>
  <si>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</si>
  <si>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</si>
  <si>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</si>
  <si>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</si>
  <si>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</si>
  <si>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</si>
  <si>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</si>
  <si>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</si>
  <si>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</si>
  <si>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</si>
  <si>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</si>
  <si>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</si>
  <si>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</si>
  <si>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</si>
  <si>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</si>
  <si>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</si>
  <si>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</si>
  <si>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</si>
  <si>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</si>
  <si>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</si>
  <si>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</si>
  <si>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</si>
  <si>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</si>
  <si>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</si>
  <si>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</si>
  <si>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</si>
  <si>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</si>
  <si>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</si>
  <si>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</si>
  <si>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</si>
  <si>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</si>
  <si>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</si>
  <si>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</si>
  <si>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</si>
  <si>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</si>
  <si>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</si>
  <si>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</si>
  <si>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</si>
  <si>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</si>
  <si>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</si>
  <si>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</si>
  <si>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</si>
  <si>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</si>
  <si>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</si>
  <si>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</si>
  <si>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</si>
  <si>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</si>
  <si>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</si>
  <si>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</si>
  <si>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</si>
  <si>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</si>
  <si>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</si>
  <si>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</si>
  <si>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</si>
  <si>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</si>
  <si>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</si>
  <si>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</si>
  <si>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</si>
  <si>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</si>
  <si>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</si>
  <si>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</si>
  <si>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</si>
  <si>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</si>
  <si>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</si>
  <si>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</si>
  <si>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</si>
  <si>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</si>
  <si>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</si>
  <si>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</si>
  <si>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</si>
  <si>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</si>
  <si>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</si>
  <si>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</si>
  <si>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</si>
  <si>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</si>
  <si>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</si>
  <si>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</si>
  <si>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</si>
  <si>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</si>
  <si>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</si>
  <si>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</si>
  <si>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</si>
  <si>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</si>
  <si>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</si>
  <si>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</si>
  <si>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</si>
  <si>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</si>
  <si>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</si>
  <si>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</si>
  <si>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</si>
  <si>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</si>
  <si>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</si>
  <si>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</si>
  <si>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</si>
  <si>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</si>
  <si>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</si>
  <si>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</si>
  <si>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</si>
  <si>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</si>
  <si>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</si>
  <si>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</si>
  <si>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</si>
  <si>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</si>
  <si>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</si>
  <si>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</si>
  <si>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</si>
  <si>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</si>
  <si>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</si>
  <si>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</si>
  <si>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</si>
  <si>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</si>
  <si>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</si>
  <si>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</si>
  <si>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</si>
  <si>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</si>
  <si>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</si>
  <si>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</si>
  <si>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</si>
  <si>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</si>
  <si>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</si>
  <si>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</si>
  <si>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</si>
  <si>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</si>
  <si>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</si>
  <si>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</si>
  <si>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</si>
  <si>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</si>
  <si>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</si>
  <si>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</si>
  <si>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</si>
  <si>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</si>
  <si>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</si>
  <si>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</si>
  <si>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</si>
  <si>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</si>
  <si>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</si>
  <si>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</si>
  <si>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</si>
  <si>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</si>
  <si>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</si>
  <si>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</si>
  <si>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</si>
  <si>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</si>
  <si>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</si>
  <si>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</si>
  <si>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</si>
  <si>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</si>
  <si>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</si>
  <si>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</si>
  <si>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</si>
  <si>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</si>
  <si>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</si>
  <si>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</si>
  <si>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</si>
  <si>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</si>
  <si>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</si>
  <si>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</si>
  <si>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</si>
  <si>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</si>
  <si>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</si>
  <si>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</si>
  <si>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</si>
  <si>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</si>
  <si>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</si>
  <si>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</si>
  <si>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</si>
  <si>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</si>
  <si>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</si>
  <si>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</si>
  <si>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</si>
  <si>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</si>
  <si>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</si>
  <si>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</si>
  <si>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</si>
  <si>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</si>
  <si>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</si>
  <si>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</si>
  <si>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</si>
  <si>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</si>
  <si>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</si>
  <si>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</si>
  <si>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</si>
  <si>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</si>
  <si>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</si>
  <si>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</si>
  <si>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</si>
  <si>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</si>
  <si>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</si>
  <si>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</si>
  <si>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</si>
  <si>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</si>
  <si>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</si>
  <si>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</si>
  <si>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</si>
  <si>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</si>
  <si>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</si>
  <si>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</si>
  <si>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</si>
  <si>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</si>
  <si>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</si>
  <si>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</si>
  <si>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</si>
  <si>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</si>
  <si>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</si>
  <si>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</si>
  <si>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</si>
  <si>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</si>
  <si>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</si>
  <si>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</si>
  <si>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</si>
  <si>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</si>
  <si>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</si>
  <si>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</si>
  <si>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</si>
  <si>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</si>
  <si>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</si>
  <si>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</si>
  <si>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</si>
  <si>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</si>
  <si>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</si>
  <si>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</si>
  <si>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</si>
  <si>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</si>
  <si>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</si>
  <si>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</si>
  <si>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</si>
  <si>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</si>
  <si>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</si>
  <si>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</si>
  <si>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</si>
  <si>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</si>
  <si>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</si>
  <si>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</si>
  <si>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</si>
  <si>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</si>
  <si>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</si>
  <si>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</si>
  <si>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</si>
  <si>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</si>
  <si>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</si>
  <si>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</si>
  <si>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</si>
  <si>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</si>
  <si>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</si>
  <si>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</si>
  <si>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</si>
  <si>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</si>
  <si>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</si>
  <si>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</si>
  <si>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</si>
  <si>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</si>
  <si>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</si>
  <si>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</si>
  <si>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</si>
  <si>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</si>
  <si>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</si>
  <si>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</si>
  <si>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</si>
  <si>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</si>
  <si>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</si>
  <si>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</si>
  <si>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</si>
  <si>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</si>
  <si>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</si>
  <si>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</si>
  <si>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</si>
  <si>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</si>
  <si>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</si>
  <si>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</si>
  <si>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</si>
  <si>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</si>
  <si>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</si>
  <si>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</si>
  <si>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</si>
  <si>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</si>
  <si>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</si>
  <si>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</si>
  <si>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</si>
  <si>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</si>
  <si>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</si>
  <si>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</si>
  <si>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</si>
  <si>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</si>
  <si>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</si>
  <si>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</si>
  <si>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</si>
  <si>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</si>
  <si>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</si>
  <si>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</si>
  <si>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</si>
  <si>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</si>
  <si>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</si>
  <si>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</si>
  <si>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</si>
  <si>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</si>
  <si>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</si>
  <si>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</si>
  <si>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</si>
  <si>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</si>
  <si>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</si>
  <si>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</si>
  <si>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</si>
  <si>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</si>
  <si>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</si>
  <si>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</si>
  <si>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</si>
  <si>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</si>
  <si>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</si>
  <si>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</si>
  <si>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</si>
  <si>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</si>
  <si>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</si>
  <si>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</si>
  <si>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</si>
  <si>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</si>
  <si>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</si>
  <si>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</si>
  <si>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</si>
  <si>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</si>
  <si>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</si>
  <si>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</si>
  <si>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</si>
  <si>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</si>
  <si>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</si>
  <si>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</si>
  <si>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</si>
  <si>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</si>
  <si>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</si>
  <si>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</si>
  <si>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</si>
  <si>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</si>
  <si>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</si>
  <si>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</si>
  <si>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</si>
  <si>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</si>
  <si>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</si>
  <si>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</si>
  <si>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</si>
  <si>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</si>
  <si>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</si>
  <si>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</si>
  <si>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</si>
  <si>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</si>
  <si>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</si>
  <si>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</si>
  <si>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</si>
  <si>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</si>
  <si>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</si>
  <si>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</si>
  <si>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</si>
  <si>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</si>
  <si>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</si>
  <si>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</si>
  <si>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</si>
  <si>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</si>
  <si>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</si>
  <si>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</si>
  <si>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</si>
  <si>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</si>
  <si>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</si>
  <si>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</si>
  <si>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</si>
  <si>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</si>
  <si>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</si>
  <si>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</si>
  <si>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</si>
  <si>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</si>
  <si>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</si>
  <si>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</si>
  <si>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</si>
  <si>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</si>
  <si>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</si>
  <si>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</si>
  <si>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</si>
  <si>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</si>
  <si>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</si>
  <si>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</si>
  <si>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</si>
  <si>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</si>
  <si>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</si>
  <si>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</si>
  <si>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</si>
  <si>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</si>
  <si>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</si>
  <si>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</si>
  <si>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</si>
  <si>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</si>
  <si>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</si>
  <si>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</si>
  <si>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</si>
  <si>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</si>
  <si>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</si>
  <si>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</si>
  <si>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</si>
  <si>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</si>
  <si>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</si>
  <si>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</si>
  <si>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</si>
  <si>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</si>
  <si>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</si>
  <si>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</si>
  <si>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</si>
  <si>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</si>
  <si>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</si>
  <si>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</si>
  <si>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</si>
  <si>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</si>
  <si>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</si>
  <si>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</si>
  <si>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</si>
  <si>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</si>
  <si>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</si>
  <si>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</si>
  <si>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</si>
  <si>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</si>
  <si>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</si>
  <si>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</si>
  <si>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</si>
  <si>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</si>
  <si>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</si>
  <si>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</si>
  <si>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</si>
  <si>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</si>
  <si>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</si>
  <si>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</si>
  <si>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</si>
  <si>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</si>
  <si>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</si>
  <si>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</si>
  <si>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</si>
  <si>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</si>
  <si>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</si>
  <si>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</si>
  <si>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</si>
  <si>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</si>
  <si>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</si>
  <si>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</si>
  <si>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</si>
  <si>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</si>
  <si>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</si>
  <si>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</si>
  <si>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</si>
  <si>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</si>
  <si>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</si>
  <si>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</si>
  <si>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</si>
  <si>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</si>
  <si>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</si>
  <si>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</si>
  <si>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</si>
  <si>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</si>
  <si>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</si>
  <si>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</si>
  <si>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</si>
  <si>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</si>
  <si>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</si>
  <si>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</si>
  <si>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</si>
  <si>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</si>
  <si>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</si>
  <si>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</si>
  <si>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</si>
  <si>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</si>
  <si>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</si>
  <si>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</si>
  <si>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</si>
  <si>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</si>
  <si>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</si>
  <si>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</si>
  <si>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</si>
  <si>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</si>
  <si>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</si>
  <si>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</si>
  <si>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</si>
  <si>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</si>
  <si>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</si>
  <si>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</si>
  <si>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</si>
  <si>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</si>
  <si>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</si>
  <si>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</si>
  <si>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</si>
  <si>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</si>
  <si>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</si>
  <si>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</si>
  <si>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</si>
  <si>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</si>
  <si>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</si>
  <si>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</si>
  <si>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</si>
  <si>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</si>
  <si>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</si>
  <si>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</si>
  <si>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</si>
  <si>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</si>
  <si>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</si>
  <si>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</si>
  <si>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</si>
  <si>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</si>
  <si>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</si>
  <si>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</si>
  <si>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</si>
  <si>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</si>
  <si>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</si>
  <si>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</si>
  <si>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</si>
  <si>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</si>
  <si>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</si>
  <si>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</si>
  <si>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</si>
  <si>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</si>
  <si>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</si>
  <si>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</si>
  <si>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</si>
  <si>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</si>
  <si>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</si>
  <si>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</si>
  <si>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</si>
  <si>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</si>
  <si>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</si>
  <si>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</si>
  <si>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</si>
  <si>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</si>
  <si>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</si>
  <si>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</si>
  <si>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</si>
  <si>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</si>
  <si>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</si>
  <si>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</si>
  <si>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</si>
  <si>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</si>
  <si>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</si>
  <si>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</si>
  <si>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</si>
  <si>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</si>
  <si>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</si>
  <si>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</si>
  <si>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</si>
  <si>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</si>
  <si>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</si>
  <si>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</si>
  <si>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</si>
  <si>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</si>
  <si>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</si>
  <si>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</si>
  <si>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</si>
  <si>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</si>
  <si>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</si>
  <si>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</si>
  <si>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</si>
  <si>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</si>
  <si>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</si>
  <si>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</si>
  <si>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</si>
  <si>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</si>
  <si>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</si>
  <si>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</si>
  <si>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</si>
  <si>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</si>
  <si>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</si>
  <si>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</si>
  <si>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</si>
  <si>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</si>
  <si>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</si>
  <si>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</si>
  <si>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</si>
  <si>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</si>
  <si>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</si>
  <si>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</si>
  <si>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</si>
  <si>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</si>
  <si>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</si>
  <si>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</si>
  <si>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</si>
  <si>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</si>
  <si>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</si>
  <si>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</si>
  <si>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</si>
  <si>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</si>
  <si>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</si>
  <si>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</si>
  <si>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</si>
  <si>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</si>
  <si>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</si>
  <si>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</si>
  <si>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</si>
  <si>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</si>
  <si>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</si>
  <si>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</si>
  <si>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</si>
  <si>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</si>
  <si>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</si>
  <si>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</si>
  <si>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</si>
  <si>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</si>
  <si>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</si>
  <si>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</si>
  <si>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</si>
  <si>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</si>
  <si>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</si>
  <si>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</si>
  <si>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</si>
  <si>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</si>
  <si>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</si>
  <si>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</si>
  <si>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</si>
  <si>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</si>
  <si>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</si>
  <si>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</si>
  <si>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</si>
  <si>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</si>
  <si>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</si>
  <si>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</si>
  <si>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</si>
  <si>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</si>
  <si>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</si>
  <si>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</si>
  <si>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</si>
  <si>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</si>
  <si>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</si>
  <si>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</si>
  <si>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</si>
  <si>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</si>
  <si>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</si>
  <si>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</si>
  <si>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</si>
  <si>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</si>
  <si>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</si>
  <si>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</si>
  <si>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</si>
  <si>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</si>
  <si>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</si>
  <si>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</si>
  <si>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</si>
  <si>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</si>
  <si>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</si>
  <si>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</si>
  <si>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</si>
  <si>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</si>
  <si>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</si>
  <si>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</si>
  <si>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</si>
  <si>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</si>
  <si>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</si>
  <si>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</si>
  <si>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</si>
  <si>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</si>
  <si>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</si>
  <si>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</si>
  <si>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</si>
  <si>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</si>
  <si>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</si>
  <si>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</si>
  <si>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</si>
  <si>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</si>
  <si>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</si>
  <si>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</si>
  <si>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</si>
  <si>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</si>
  <si>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</si>
  <si>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</si>
  <si>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</si>
  <si>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</si>
  <si>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</si>
  <si>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</si>
  <si>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</si>
  <si>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</si>
  <si>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</si>
  <si>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</si>
  <si>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</si>
  <si>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</si>
  <si>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</si>
  <si>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</si>
  <si>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</si>
  <si>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</si>
  <si>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</si>
  <si>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</si>
  <si>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</si>
  <si>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</si>
  <si>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</si>
  <si>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</si>
  <si>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</si>
  <si>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</si>
  <si>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</si>
  <si>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</si>
  <si>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</si>
  <si>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</si>
  <si>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</si>
  <si>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</si>
  <si>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</si>
  <si>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</si>
  <si>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</si>
  <si>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</si>
  <si>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</si>
  <si>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</si>
  <si>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</si>
  <si>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</si>
  <si>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</si>
  <si>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</si>
  <si>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</si>
  <si>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</si>
  <si>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</si>
  <si>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</si>
  <si>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</si>
  <si>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</si>
  <si>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</si>
  <si>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</si>
  <si>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</si>
  <si>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</si>
  <si>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</si>
  <si>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</si>
  <si>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</si>
  <si>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</si>
  <si>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</si>
  <si>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</si>
  <si>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</si>
  <si>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</si>
  <si>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</si>
  <si>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</si>
  <si>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</si>
  <si>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</si>
  <si>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</si>
  <si>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</si>
  <si>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</si>
  <si>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</si>
  <si>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</si>
  <si>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</si>
  <si>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</si>
  <si>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</si>
  <si>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</si>
  <si>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</si>
  <si>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</si>
  <si>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</si>
  <si>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</si>
  <si>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</si>
  <si>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</si>
  <si>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</si>
  <si>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</si>
  <si>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</si>
  <si>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</si>
  <si>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</si>
  <si>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</si>
  <si>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</si>
  <si>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</si>
  <si>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</si>
  <si>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</si>
  <si>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</si>
  <si>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</si>
  <si>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</si>
  <si>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</si>
  <si>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</si>
  <si>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</si>
  <si>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</si>
  <si>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</si>
  <si>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</si>
  <si>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</si>
  <si>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</si>
  <si>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</si>
  <si>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</si>
  <si>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</si>
  <si>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</si>
  <si>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</si>
  <si>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</si>
  <si>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</si>
  <si>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</si>
  <si>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</si>
  <si>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</si>
  <si>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</si>
  <si>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</si>
  <si>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</si>
  <si>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</si>
  <si>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</si>
  <si>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</si>
  <si>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</si>
  <si>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</si>
  <si>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</si>
  <si>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</si>
  <si>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</si>
  <si>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</si>
  <si>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</si>
  <si>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</si>
  <si>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</si>
  <si>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</si>
  <si>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</si>
  <si>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</si>
  <si>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</si>
  <si>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</si>
  <si>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</si>
  <si>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</si>
  <si>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</si>
  <si>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</si>
  <si>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</si>
  <si>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</si>
  <si>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</si>
  <si>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</si>
  <si>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</si>
  <si>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</si>
  <si>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</si>
  <si>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</si>
  <si>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</si>
  <si>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</si>
  <si>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</si>
  <si>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</si>
  <si>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</si>
  <si>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</si>
  <si>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</si>
  <si>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</si>
  <si>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</si>
  <si>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</si>
  <si>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</si>
  <si>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</si>
  <si>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</si>
  <si>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</si>
  <si>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</si>
  <si>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</si>
  <si>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</si>
  <si>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</si>
  <si>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</si>
  <si>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</si>
  <si>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</si>
  <si>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</si>
  <si>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</si>
  <si>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</si>
  <si>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</si>
  <si>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</si>
  <si>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</si>
  <si>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</si>
  <si>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</si>
  <si>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</si>
  <si>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</si>
  <si>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</si>
  <si>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</si>
  <si>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</si>
  <si>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</si>
  <si>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</si>
  <si>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</si>
  <si>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</si>
  <si>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</si>
  <si>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</si>
  <si>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</si>
  <si>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</si>
  <si>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</si>
  <si>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</si>
  <si>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</si>
  <si>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</si>
  <si>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</si>
  <si>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</si>
  <si>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</si>
  <si>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</si>
  <si>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</si>
  <si>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</si>
  <si>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</si>
  <si>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</si>
  <si>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</si>
  <si>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</si>
  <si>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</si>
  <si>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</si>
  <si>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</si>
  <si>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</si>
  <si>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</si>
  <si>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</si>
  <si>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</si>
  <si>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</si>
  <si>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</si>
  <si>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</si>
  <si>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</si>
  <si>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</si>
  <si>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</si>
  <si>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</si>
  <si>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</si>
  <si>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</si>
  <si>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</si>
  <si>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</si>
  <si>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</si>
  <si>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</si>
  <si>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</si>
  <si>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</si>
  <si>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</si>
  <si>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</si>
  <si>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</si>
  <si>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</si>
  <si>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</si>
  <si>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</si>
  <si>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</si>
  <si>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</si>
  <si>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</si>
  <si>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</si>
  <si>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</si>
  <si>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</si>
  <si>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</si>
  <si>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</si>
  <si>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</si>
  <si>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</si>
  <si>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</si>
  <si>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</si>
  <si>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</si>
  <si>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</si>
  <si>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</si>
  <si>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</si>
  <si>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</si>
  <si>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</si>
  <si>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</si>
  <si>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</si>
  <si>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</si>
  <si>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</si>
  <si>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</si>
  <si>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</si>
  <si>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</si>
  <si>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</si>
  <si>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</si>
  <si>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</si>
  <si>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</si>
  <si>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</si>
  <si>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</si>
  <si>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</si>
  <si>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</si>
  <si>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</si>
  <si>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</si>
  <si>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</si>
  <si>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</si>
  <si>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</si>
  <si>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</si>
  <si>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</si>
  <si>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</si>
  <si>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</si>
  <si>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</si>
  <si>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</si>
  <si>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</si>
  <si>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</si>
  <si>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</si>
  <si>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</si>
  <si>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</si>
  <si>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</si>
  <si>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</si>
  <si>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</si>
  <si>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</si>
  <si>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</si>
  <si>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</si>
  <si>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</si>
  <si>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</si>
  <si>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</si>
  <si>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</si>
  <si>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</si>
  <si>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</si>
  <si>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</si>
  <si>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</si>
  <si>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</si>
  <si>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</si>
  <si>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</si>
  <si>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</si>
  <si>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</si>
  <si>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</si>
  <si>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</si>
  <si>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</si>
  <si>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</si>
  <si>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</si>
  <si>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</si>
  <si>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</si>
  <si>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</si>
  <si>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</si>
  <si>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</si>
  <si>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</si>
  <si>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</si>
  <si>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</si>
  <si>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</si>
  <si>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</si>
  <si>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</si>
  <si>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</si>
  <si>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</si>
  <si>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</si>
  <si>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</si>
  <si>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</si>
  <si>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</si>
  <si>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</si>
  <si>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</si>
  <si>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</si>
  <si>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</si>
  <si>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</si>
  <si>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</si>
  <si>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</si>
  <si>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</si>
  <si>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</si>
  <si>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</si>
  <si>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</si>
  <si>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</si>
  <si>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</si>
  <si>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</si>
  <si>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</si>
  <si>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</si>
  <si>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</si>
  <si>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</si>
  <si>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</si>
  <si>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</si>
  <si>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</si>
  <si>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</si>
  <si>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</si>
  <si>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</si>
  <si>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</si>
  <si>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</si>
  <si>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</si>
  <si>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</si>
  <si>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</si>
  <si>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</si>
  <si>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</si>
  <si>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</si>
  <si>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</si>
  <si>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</si>
  <si>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</si>
  <si>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</si>
  <si>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</si>
  <si>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</si>
  <si>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</si>
  <si>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</si>
  <si>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</si>
  <si>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</si>
  <si>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</si>
  <si>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</si>
  <si>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</si>
  <si>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</si>
  <si>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</si>
  <si>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</si>
  <si>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</si>
  <si>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</si>
  <si>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</si>
  <si>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</si>
  <si>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</si>
  <si>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</si>
  <si>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</si>
  <si>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</si>
  <si>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</si>
  <si>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</si>
  <si>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</si>
  <si>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</si>
  <si>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</si>
  <si>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</si>
  <si>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</si>
  <si>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</si>
  <si>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</si>
  <si>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</si>
  <si>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</si>
  <si>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</si>
  <si>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</si>
  <si>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</si>
  <si>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</si>
  <si>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</si>
  <si>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</si>
  <si>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</si>
  <si>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</si>
  <si>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</si>
  <si>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</si>
  <si>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</si>
  <si>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</si>
  <si>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</si>
  <si>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</si>
  <si>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</si>
  <si>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</si>
  <si>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</si>
  <si>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</si>
  <si>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</si>
  <si>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</si>
  <si>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</si>
  <si>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</si>
  <si>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</si>
  <si>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</si>
  <si>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</si>
  <si>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</si>
  <si>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</si>
  <si>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</si>
  <si>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</si>
  <si>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</si>
  <si>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</si>
  <si>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</si>
  <si>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</si>
  <si>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</si>
  <si>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</si>
  <si>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</si>
  <si>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</si>
  <si>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</si>
  <si>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</si>
  <si>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</si>
  <si>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</si>
  <si>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</si>
  <si>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</si>
  <si>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</si>
  <si>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</si>
  <si>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</si>
  <si>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</si>
  <si>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</si>
  <si>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</si>
  <si>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</si>
  <si>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</si>
  <si>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</si>
  <si>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</si>
  <si>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</si>
  <si>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</si>
  <si>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</si>
  <si>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</si>
  <si>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</si>
  <si>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</si>
  <si>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</si>
  <si>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</si>
  <si>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</si>
  <si>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</si>
  <si>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</si>
  <si>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</si>
  <si>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</si>
  <si>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</si>
  <si>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</si>
  <si>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</si>
  <si>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</si>
  <si>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</si>
  <si>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</si>
  <si>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</si>
  <si>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</si>
  <si>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</si>
  <si>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</si>
  <si>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</si>
  <si>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</si>
  <si>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</si>
  <si>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</si>
  <si>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</si>
  <si>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</si>
  <si>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</si>
  <si>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</si>
  <si>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</si>
  <si>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</si>
  <si>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</si>
  <si>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</si>
  <si>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</si>
  <si>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</si>
  <si>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</si>
  <si>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</si>
  <si>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</si>
  <si>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</si>
  <si>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</si>
  <si>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</si>
  <si>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</si>
  <si>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</si>
  <si>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</si>
  <si>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</si>
  <si>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</si>
  <si>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</si>
  <si>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</si>
  <si>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</si>
  <si>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</si>
  <si>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</si>
  <si>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</si>
  <si>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</si>
  <si>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</si>
  <si>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</si>
  <si>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</si>
  <si>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</si>
  <si>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</si>
  <si>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</si>
  <si>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</si>
  <si>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</si>
  <si>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</si>
  <si>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</si>
  <si>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</si>
  <si>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</si>
  <si>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</si>
  <si>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</si>
  <si>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</si>
  <si>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</si>
  <si>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</si>
  <si>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</si>
  <si>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</si>
  <si>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</si>
  <si>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</si>
  <si>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</si>
  <si>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</si>
  <si>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</si>
  <si>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</si>
  <si>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</si>
  <si>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</si>
  <si>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</si>
  <si>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</si>
  <si>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</si>
  <si>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</si>
  <si>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</si>
  <si>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</si>
  <si>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</si>
  <si>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</si>
  <si>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</si>
  <si>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</si>
  <si>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</si>
  <si>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</si>
  <si>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</si>
  <si>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</si>
  <si>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</si>
  <si>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</si>
  <si>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</si>
  <si>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</si>
  <si>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</si>
  <si>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</si>
  <si>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</si>
  <si>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</si>
  <si>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</si>
  <si>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</si>
  <si>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</si>
  <si>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</si>
  <si>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</si>
  <si>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</si>
  <si>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</si>
  <si>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</si>
  <si>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</si>
  <si>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</si>
  <si>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</si>
  <si>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</si>
  <si>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</si>
  <si>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</si>
  <si>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</si>
  <si>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</si>
  <si>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</si>
  <si>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</si>
  <si>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</si>
  <si>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</si>
  <si>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</si>
  <si>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</si>
  <si>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</si>
  <si>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</si>
  <si>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</si>
  <si>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</si>
  <si>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</si>
  <si>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</si>
  <si>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</si>
  <si>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</si>
  <si>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</si>
  <si>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</si>
  <si>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</si>
  <si>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</si>
  <si>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</si>
  <si>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</si>
  <si>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</si>
  <si>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</si>
  <si>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</si>
  <si>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</si>
  <si>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</si>
  <si>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</si>
  <si>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</si>
  <si>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</si>
  <si>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</si>
  <si>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</si>
  <si>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</si>
  <si>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</si>
  <si>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</si>
  <si>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</si>
  <si>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</si>
  <si>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</si>
  <si>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</si>
  <si>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</si>
  <si>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</si>
  <si>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</si>
  <si>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</si>
  <si>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</si>
  <si>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</si>
  <si>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</si>
  <si>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</si>
  <si>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</si>
  <si>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</si>
  <si>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</si>
  <si>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</si>
  <si>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</si>
  <si>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</si>
  <si>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</si>
  <si>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</si>
  <si>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</si>
  <si>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</si>
  <si>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</si>
  <si>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</si>
  <si>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</si>
  <si>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</si>
  <si>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</si>
  <si>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</si>
  <si>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</si>
  <si>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</si>
  <si>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</si>
  <si>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</si>
  <si>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</si>
  <si>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</si>
  <si>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</si>
  <si>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</si>
  <si>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</si>
  <si>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</si>
  <si>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</si>
  <si>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</si>
  <si>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</si>
  <si>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</si>
  <si>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</si>
  <si>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</si>
  <si>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</si>
  <si>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</si>
  <si>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</si>
  <si>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</si>
  <si>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</si>
  <si>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</si>
  <si>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</si>
  <si>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</si>
  <si>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</si>
  <si>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</si>
  <si>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</si>
  <si>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</si>
  <si>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</si>
  <si>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</si>
  <si>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</si>
  <si>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</si>
  <si>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</si>
  <si>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</si>
  <si>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</si>
  <si>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</si>
  <si>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</si>
  <si>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</si>
  <si>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</si>
  <si>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</si>
  <si>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</si>
  <si>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</si>
  <si>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</si>
  <si>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</si>
  <si>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</si>
  <si>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</si>
  <si>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</si>
  <si>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</si>
  <si>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</si>
  <si>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</si>
  <si>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</si>
  <si>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</si>
  <si>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</si>
  <si>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</si>
  <si>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</si>
  <si>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</si>
  <si>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</si>
  <si>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</si>
  <si>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</si>
  <si>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</si>
  <si>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</si>
  <si>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</si>
  <si>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</si>
  <si>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</si>
  <si>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</si>
  <si>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</si>
  <si>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</si>
  <si>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</si>
  <si>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</si>
  <si>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</si>
  <si>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</si>
  <si>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</si>
  <si>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</si>
  <si>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</si>
  <si>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</si>
  <si>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</si>
  <si>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</si>
  <si>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</si>
  <si>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</si>
  <si>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</si>
  <si>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</si>
  <si>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</si>
  <si>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</si>
  <si>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</si>
  <si>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</si>
  <si>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</si>
  <si>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</si>
  <si>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</si>
  <si>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</si>
  <si>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</si>
  <si>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</si>
  <si>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</si>
  <si>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</si>
  <si>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</si>
  <si>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</si>
  <si>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</si>
  <si>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</si>
  <si>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</si>
  <si>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</si>
  <si>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</si>
  <si>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</si>
  <si>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</si>
  <si>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</si>
  <si>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</si>
  <si>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</si>
  <si>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</si>
  <si>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</si>
  <si>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</si>
  <si>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</si>
  <si>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</si>
  <si>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</si>
  <si>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</si>
  <si>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</si>
  <si>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</si>
  <si>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</si>
  <si>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</si>
  <si>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</si>
  <si>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</si>
  <si>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</si>
  <si>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</si>
  <si>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</si>
  <si>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</si>
  <si>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</si>
  <si>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</si>
  <si>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</si>
  <si>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</si>
  <si>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</si>
  <si>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</si>
  <si>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</si>
  <si>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</si>
  <si>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</si>
  <si>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</si>
  <si>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</si>
  <si>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</si>
  <si>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</si>
  <si>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</si>
  <si>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</si>
  <si>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</si>
  <si>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</si>
  <si>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</si>
  <si>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</si>
  <si>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</si>
  <si>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</si>
  <si>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</si>
  <si>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</si>
  <si>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</si>
  <si>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</si>
  <si>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</si>
  <si>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</si>
  <si>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</si>
  <si>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</si>
  <si>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</si>
  <si>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</si>
  <si>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</si>
  <si>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</si>
  <si>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</si>
  <si>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</si>
  <si>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</si>
  <si>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</si>
  <si>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</si>
  <si>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</si>
  <si>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</si>
  <si>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</si>
  <si>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</si>
  <si>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</si>
  <si>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</si>
  <si>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</si>
  <si>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</si>
  <si>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</si>
  <si>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</si>
  <si>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</si>
  <si>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</si>
  <si>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</si>
  <si>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</si>
  <si>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</si>
  <si>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</si>
  <si>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</si>
  <si>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</si>
  <si>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</si>
  <si>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</si>
  <si>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</si>
  <si>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</si>
  <si>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</si>
  <si>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</si>
  <si>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</si>
  <si>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</si>
  <si>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</si>
  <si>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</si>
  <si>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</si>
  <si>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</si>
  <si>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</si>
  <si>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</si>
  <si>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</si>
  <si>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</si>
  <si>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</si>
  <si>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</si>
  <si>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</si>
  <si>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</si>
  <si>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</si>
  <si>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</si>
  <si>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</si>
  <si>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</si>
  <si>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</si>
  <si>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</si>
  <si>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</si>
  <si>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</si>
  <si>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</si>
  <si>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</si>
  <si>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</si>
  <si>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</si>
  <si>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</si>
  <si>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</si>
  <si>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</si>
  <si>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</si>
  <si>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</si>
  <si>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</si>
  <si>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</si>
  <si>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</si>
  <si>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</si>
  <si>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</si>
  <si>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</si>
  <si>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</si>
  <si>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</si>
  <si>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</si>
  <si>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</si>
  <si>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</si>
  <si>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</si>
  <si>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</si>
  <si>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</si>
  <si>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</si>
  <si>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</si>
  <si>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</si>
  <si>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</si>
  <si>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</si>
  <si>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</si>
  <si>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</si>
  <si>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</si>
  <si>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</si>
  <si>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</si>
  <si>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</si>
  <si>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</si>
  <si>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</si>
  <si>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</si>
  <si>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</si>
  <si>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</si>
  <si>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</si>
  <si>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</si>
  <si>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</si>
  <si>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</si>
  <si>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</si>
  <si>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</si>
  <si>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</si>
  <si>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</si>
  <si>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</si>
  <si>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</si>
  <si>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</si>
  <si>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</si>
  <si>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</si>
  <si>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</si>
  <si>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</si>
  <si>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</si>
  <si>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</si>
  <si>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</si>
  <si>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</si>
  <si>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</si>
  <si>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</si>
  <si>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</si>
  <si>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</si>
  <si>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</si>
  <si>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</si>
  <si>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</si>
  <si>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</si>
  <si>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</si>
  <si>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</si>
  <si>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</si>
  <si>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</si>
  <si>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</si>
  <si>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</si>
  <si>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</si>
  <si>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</si>
  <si>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</si>
  <si>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</si>
  <si>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</si>
  <si>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</si>
  <si>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</si>
  <si>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</si>
  <si>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</si>
  <si>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</si>
  <si>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</si>
  <si>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</si>
  <si>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</si>
  <si>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</si>
  <si>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</si>
  <si>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</si>
  <si>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</si>
  <si>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</si>
  <si>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</si>
  <si>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</si>
  <si>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</si>
  <si>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</si>
  <si>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</si>
  <si>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</si>
  <si>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</si>
  <si>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</si>
  <si>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</si>
  <si>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</si>
  <si>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</si>
  <si>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</si>
  <si>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</si>
  <si>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</si>
  <si>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</si>
  <si>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</si>
  <si>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</si>
  <si>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</si>
  <si>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</si>
  <si>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</si>
  <si>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</si>
  <si>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</si>
  <si>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</si>
  <si>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</si>
  <si>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</si>
  <si>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</si>
  <si>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</si>
  <si>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</si>
  <si>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</si>
  <si>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</si>
  <si>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</si>
  <si>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</si>
  <si>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</si>
  <si>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</si>
  <si>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</si>
  <si>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</si>
  <si>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</si>
  <si>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</si>
  <si>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</si>
  <si>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</si>
  <si>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</si>
  <si>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</si>
  <si>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</si>
  <si>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</si>
  <si>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</si>
  <si>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</si>
  <si>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</si>
  <si>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</si>
  <si>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</si>
  <si>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</si>
  <si>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</si>
  <si>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</si>
  <si>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</si>
  <si>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</si>
  <si>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</si>
  <si>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</si>
  <si>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</si>
  <si>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</si>
  <si>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</si>
  <si>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</si>
  <si>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</si>
  <si>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</si>
  <si>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</si>
  <si>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</si>
  <si>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</si>
  <si>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</si>
  <si>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</si>
  <si>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</si>
  <si>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</si>
  <si>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</si>
  <si>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</si>
  <si>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</si>
  <si>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</si>
  <si>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</si>
  <si>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</si>
  <si>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</si>
  <si>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</si>
  <si>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</si>
  <si>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</si>
  <si>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</si>
  <si>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</si>
  <si>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</si>
  <si>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</si>
  <si>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</si>
  <si>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</si>
  <si>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</si>
  <si>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</si>
  <si>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</si>
  <si>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</si>
  <si>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</si>
  <si>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</si>
  <si>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</si>
  <si>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</si>
  <si>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</si>
  <si>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</si>
  <si>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</si>
  <si>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</si>
  <si>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</si>
  <si>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</si>
  <si>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</si>
  <si>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</si>
  <si>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</si>
  <si>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</si>
  <si>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</si>
  <si>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</si>
  <si>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</si>
  <si>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</si>
  <si>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</si>
  <si>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</si>
  <si>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</si>
  <si>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</si>
  <si>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</si>
  <si>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</si>
  <si>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</si>
  <si>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</si>
  <si>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</si>
  <si>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</si>
  <si>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</si>
  <si>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</si>
  <si>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</si>
  <si>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</si>
  <si>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</si>
  <si>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</si>
  <si>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</si>
  <si>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</si>
  <si>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</si>
  <si>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</si>
  <si>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</si>
  <si>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</si>
  <si>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</si>
  <si>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</si>
  <si>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</si>
  <si>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</si>
  <si>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</si>
  <si>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</si>
  <si>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</si>
  <si>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</si>
  <si>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</si>
  <si>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</si>
  <si>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</si>
  <si>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</si>
  <si>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</si>
  <si>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</si>
  <si>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</si>
  <si>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</si>
  <si>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</si>
  <si>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</si>
  <si>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</si>
  <si>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</si>
  <si>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</si>
  <si>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</si>
  <si>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</si>
  <si>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</si>
  <si>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</si>
  <si>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</si>
  <si>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</si>
  <si>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</si>
  <si>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</si>
  <si>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</si>
  <si>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</si>
  <si>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</si>
  <si>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</si>
  <si>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</si>
  <si>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</si>
  <si>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</si>
  <si>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</si>
  <si>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</si>
  <si>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</si>
  <si>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</si>
  <si>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</si>
  <si>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</si>
  <si>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</si>
  <si>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</si>
  <si>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</si>
  <si>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</si>
  <si>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</si>
  <si>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</si>
  <si>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</si>
  <si>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</si>
  <si>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</si>
  <si>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</si>
  <si>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</si>
  <si>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</si>
  <si>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</si>
  <si>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</si>
  <si>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</si>
  <si>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</si>
  <si>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</si>
  <si>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</si>
  <si>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</si>
  <si>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</si>
  <si>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</si>
  <si>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</si>
  <si>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</si>
  <si>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</si>
  <si>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</si>
  <si>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</si>
  <si>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</si>
  <si>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</si>
  <si>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</si>
  <si>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</si>
  <si>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</si>
  <si>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</si>
  <si>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</si>
  <si>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</si>
  <si>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</si>
  <si>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</si>
  <si>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</si>
  <si>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</si>
  <si>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</si>
  <si>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</si>
  <si>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</si>
  <si>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</si>
  <si>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</si>
  <si>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</si>
  <si>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</si>
  <si>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</si>
  <si>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</si>
  <si>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</si>
  <si>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</si>
  <si>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</si>
  <si>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</si>
  <si>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</si>
  <si>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</si>
  <si>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</si>
  <si>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</si>
  <si>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</si>
  <si>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</si>
  <si>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</si>
  <si>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</si>
  <si>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</si>
  <si>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</si>
  <si>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</si>
  <si>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</si>
  <si>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</si>
  <si>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</si>
  <si>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</si>
  <si>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</si>
  <si>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</si>
  <si>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</si>
  <si>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</si>
  <si>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</si>
  <si>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</si>
  <si>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</si>
  <si>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</si>
  <si>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</si>
  <si>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</si>
  <si>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</si>
  <si>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</si>
  <si>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</si>
  <si>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</si>
  <si>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</si>
  <si>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</si>
  <si>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</si>
  <si>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</si>
  <si>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</si>
  <si>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</si>
  <si>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</si>
  <si>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</si>
  <si>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</si>
  <si>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</si>
  <si>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</si>
  <si>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</si>
  <si>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</si>
  <si>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</si>
  <si>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</si>
  <si>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</si>
  <si>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</si>
  <si>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</si>
  <si>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</si>
  <si>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</si>
  <si>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</si>
  <si>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</si>
  <si>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</si>
  <si>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</si>
  <si>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</si>
  <si>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</si>
  <si>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</si>
  <si>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</si>
  <si>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</si>
  <si>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</si>
  <si>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</si>
  <si>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</si>
  <si>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</si>
  <si>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</si>
  <si>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</si>
  <si>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</si>
  <si>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</si>
  <si>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</si>
  <si>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</si>
  <si>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</si>
  <si>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</si>
  <si>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</si>
  <si>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</si>
  <si>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</si>
  <si>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</si>
  <si>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</si>
  <si>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</si>
  <si>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</si>
  <si>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</si>
  <si>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</si>
  <si>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</si>
  <si>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</si>
  <si>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</si>
  <si>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</si>
  <si>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</si>
  <si>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</si>
  <si>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</si>
  <si>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</si>
  <si>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</si>
  <si>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</si>
  <si>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</si>
  <si>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</si>
  <si>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</si>
  <si>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</si>
  <si>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</si>
  <si>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</si>
  <si>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</si>
  <si>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</si>
  <si>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</si>
  <si>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</si>
  <si>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</si>
  <si>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</si>
  <si>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</si>
  <si>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</si>
  <si>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</si>
  <si>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</si>
  <si>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</si>
  <si>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</si>
  <si>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</si>
  <si>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</si>
  <si>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</si>
  <si>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</si>
  <si>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</si>
  <si>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</si>
  <si>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</si>
  <si>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</si>
  <si>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</si>
  <si>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</si>
  <si>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</si>
  <si>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</si>
  <si>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</si>
  <si>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</si>
  <si>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</si>
  <si>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</si>
  <si>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</si>
  <si>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</si>
  <si>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</si>
  <si>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</si>
  <si>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</si>
  <si>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</si>
  <si>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</si>
  <si>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</si>
  <si>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</si>
  <si>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</si>
  <si>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</si>
  <si>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</si>
  <si>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</si>
  <si>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</si>
  <si>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</si>
  <si>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</si>
  <si>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</si>
  <si>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</si>
  <si>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</si>
  <si>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</si>
  <si>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</si>
  <si>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</si>
  <si>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</si>
  <si>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</si>
  <si>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</si>
  <si>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</si>
  <si>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</si>
  <si>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</si>
  <si>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</si>
  <si>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</si>
  <si>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</si>
  <si>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</si>
  <si>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</si>
  <si>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</si>
  <si>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</si>
  <si>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</si>
  <si>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</si>
  <si>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</si>
  <si>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</si>
  <si>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</si>
  <si>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</si>
  <si>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</si>
  <si>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</si>
  <si>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</si>
  <si>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</si>
  <si>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</si>
  <si>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</si>
  <si>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</si>
  <si>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</si>
  <si>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</si>
  <si>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</si>
  <si>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</si>
  <si>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</si>
  <si>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</si>
  <si>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</si>
  <si>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</si>
  <si>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</si>
  <si>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</si>
  <si>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</si>
  <si>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</si>
  <si>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</si>
  <si>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</si>
  <si>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</si>
  <si>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</si>
  <si>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</si>
  <si>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</si>
  <si>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</si>
  <si>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</si>
  <si>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</si>
  <si>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</si>
  <si>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</si>
  <si>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</si>
  <si>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</si>
  <si>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</si>
  <si>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</si>
  <si>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</si>
  <si>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</si>
  <si>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</si>
  <si>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</si>
  <si>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</si>
  <si>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</si>
  <si>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</si>
  <si>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</si>
  <si>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</si>
  <si>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</si>
  <si>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</si>
  <si>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</si>
  <si>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</si>
  <si>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</si>
  <si>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</si>
  <si>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</si>
  <si>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</si>
  <si>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</si>
  <si>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</si>
  <si>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</si>
  <si>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</si>
  <si>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</si>
  <si>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</si>
  <si>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</si>
  <si>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</si>
  <si>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</si>
  <si>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</si>
  <si>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</si>
  <si>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</si>
  <si>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</si>
  <si>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</si>
  <si>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</si>
  <si>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</si>
  <si>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</si>
  <si>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</si>
  <si>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</si>
  <si>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</si>
  <si>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</si>
  <si>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</si>
  <si>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</si>
  <si>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</si>
  <si>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</si>
  <si>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</si>
  <si>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</si>
  <si>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</si>
  <si>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</si>
  <si>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</si>
  <si>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</si>
  <si>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</si>
  <si>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</si>
  <si>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</si>
  <si>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</si>
  <si>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</si>
  <si>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</si>
  <si>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</si>
  <si>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</si>
  <si>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</si>
  <si>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</si>
  <si>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</si>
  <si>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</si>
  <si>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</si>
  <si>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</si>
  <si>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</si>
  <si>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</si>
  <si>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</si>
  <si>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</si>
  <si>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</si>
  <si>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</si>
  <si>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</si>
  <si>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</si>
  <si>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</si>
  <si>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</si>
  <si>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</si>
  <si>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</si>
  <si>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</si>
  <si>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</si>
  <si>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</si>
  <si>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</si>
  <si>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</si>
  <si>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</si>
  <si>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</si>
  <si>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</si>
  <si>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</si>
  <si>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</si>
  <si>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</si>
  <si>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</si>
  <si>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</si>
  <si>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</si>
  <si>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</si>
  <si>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</si>
  <si>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</si>
  <si>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</si>
  <si>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</si>
  <si>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</si>
  <si>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</si>
  <si>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</si>
  <si>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</si>
  <si>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</si>
  <si>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</si>
  <si>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</si>
  <si>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</si>
  <si>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</si>
  <si>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</si>
  <si>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</si>
  <si>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</si>
  <si>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</si>
  <si>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</si>
  <si>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</si>
  <si>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</si>
  <si>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</si>
  <si>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</si>
  <si>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</si>
  <si>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</si>
  <si>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</si>
  <si>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</si>
  <si>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</si>
  <si>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</si>
  <si>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</si>
  <si>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</si>
  <si>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</si>
  <si>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</si>
  <si>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</si>
  <si>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</si>
  <si>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</si>
  <si>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</si>
  <si>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</si>
  <si>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</si>
  <si>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</si>
  <si>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</si>
  <si>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</si>
  <si>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</si>
  <si>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</si>
  <si>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</si>
  <si>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</si>
  <si>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</si>
  <si>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</si>
  <si>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</si>
  <si>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</si>
  <si>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</si>
  <si>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</si>
  <si>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</si>
  <si>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</si>
  <si>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</si>
  <si>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</si>
  <si>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</si>
  <si>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</si>
  <si>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</si>
  <si>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</si>
  <si>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</si>
  <si>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</si>
  <si>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</si>
  <si>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</si>
  <si>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</si>
  <si>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</si>
  <si>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</si>
  <si>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</si>
  <si>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</si>
  <si>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</si>
  <si>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</si>
  <si>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</si>
  <si>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</si>
  <si>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</si>
  <si>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</si>
  <si>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</si>
  <si>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</si>
  <si>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</si>
  <si>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</si>
  <si>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</si>
  <si>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</si>
  <si>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</si>
  <si>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</si>
  <si>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</si>
  <si>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</si>
  <si>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</si>
  <si>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</si>
  <si>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</si>
  <si>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</si>
  <si>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</si>
  <si>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</si>
  <si>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</si>
  <si>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</si>
  <si>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</si>
  <si>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</si>
  <si>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</si>
  <si>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</si>
  <si>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</si>
  <si>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</si>
  <si>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</si>
  <si>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</si>
  <si>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</si>
  <si>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</si>
  <si>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</si>
  <si>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</si>
  <si>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</si>
  <si>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</si>
  <si>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</si>
  <si>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</si>
  <si>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</si>
  <si>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</si>
  <si>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</si>
  <si>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</si>
  <si>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</si>
  <si>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</si>
  <si>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</si>
  <si>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</si>
  <si>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</si>
  <si>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</si>
  <si>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</si>
  <si>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</si>
  <si>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</si>
  <si>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</si>
  <si>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</si>
  <si>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</si>
  <si>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</si>
  <si>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</si>
  <si>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</si>
  <si>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</si>
  <si>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</si>
  <si>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</si>
  <si>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</si>
  <si>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</si>
  <si>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</si>
  <si>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</si>
  <si>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</si>
  <si>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</si>
  <si>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</si>
  <si>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</si>
  <si>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</si>
  <si>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</si>
  <si>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</si>
  <si>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</si>
  <si>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</si>
  <si>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</si>
  <si>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</si>
  <si>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</si>
  <si>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</si>
  <si>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</si>
  <si>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</si>
  <si>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</si>
  <si>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</si>
  <si>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</si>
  <si>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</si>
  <si>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</si>
  <si>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</si>
  <si>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</si>
  <si>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</si>
  <si>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</si>
  <si>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</si>
  <si>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</si>
  <si>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</si>
  <si>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</si>
  <si>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</si>
  <si>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</si>
  <si>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</si>
  <si>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</si>
  <si>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</si>
  <si>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</si>
  <si>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</si>
  <si>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</si>
  <si>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</si>
  <si>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</si>
  <si>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</si>
  <si>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</si>
  <si>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</si>
  <si>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</si>
  <si>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</si>
  <si>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</si>
  <si>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</si>
  <si>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</si>
  <si>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</si>
  <si>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</si>
  <si>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</si>
  <si>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</si>
  <si>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</si>
  <si>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</si>
  <si>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</si>
  <si>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</si>
  <si>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</si>
  <si>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</si>
  <si>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</si>
  <si>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</si>
  <si>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</si>
  <si>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</si>
  <si>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</si>
  <si>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</si>
  <si>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</si>
  <si>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</si>
  <si>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</si>
  <si>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</si>
  <si>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</si>
  <si>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</si>
  <si>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</si>
  <si>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</si>
  <si>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</si>
  <si>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</si>
  <si>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</si>
  <si>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</si>
  <si>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</si>
  <si>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</si>
  <si>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</si>
  <si>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</si>
  <si>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</si>
  <si>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</si>
  <si>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</si>
  <si>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</si>
  <si>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</si>
  <si>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</si>
  <si>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</si>
  <si>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</si>
  <si>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</si>
  <si>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</si>
  <si>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</si>
  <si>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</si>
  <si>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</si>
  <si>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</si>
  <si>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</si>
  <si>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</si>
  <si>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</si>
  <si>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</si>
  <si>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</si>
  <si>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</si>
  <si>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</si>
  <si>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</si>
  <si>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</si>
  <si>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</si>
  <si>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</si>
  <si>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</si>
  <si>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</si>
  <si>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</si>
  <si>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</si>
  <si>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</si>
  <si>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</si>
  <si>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</si>
  <si>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</si>
  <si>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</si>
  <si>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</si>
  <si>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</si>
  <si>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</si>
  <si>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</si>
  <si>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</si>
  <si>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</si>
  <si>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</si>
  <si>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</si>
  <si>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</si>
  <si>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</si>
  <si>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</si>
  <si>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</si>
  <si>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</si>
  <si>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</si>
  <si>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</si>
  <si>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</si>
  <si>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</si>
  <si>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</si>
  <si>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</si>
  <si>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</si>
  <si>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</si>
  <si>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</si>
  <si>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</si>
  <si>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</si>
  <si>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</si>
  <si>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</si>
  <si>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</si>
  <si>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</si>
  <si>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</si>
  <si>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</si>
  <si>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</si>
  <si>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</si>
  <si>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</si>
  <si>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</si>
  <si>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</si>
  <si>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</si>
  <si>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</si>
  <si>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</si>
  <si>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</si>
  <si>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</si>
  <si>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</si>
  <si>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</si>
  <si>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</si>
  <si>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</si>
  <si>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</si>
  <si>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</si>
  <si>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</si>
  <si>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</si>
  <si>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</si>
  <si>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</si>
  <si>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</si>
  <si>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</si>
  <si>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</si>
  <si>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</si>
  <si>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</si>
  <si>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</si>
  <si>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</si>
  <si>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</si>
  <si>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</si>
  <si>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</si>
  <si>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</si>
  <si>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</si>
  <si>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</si>
  <si>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</si>
  <si>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</si>
  <si>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</si>
  <si>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</si>
  <si>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</si>
  <si>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</si>
  <si>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</si>
  <si>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</si>
  <si>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</si>
  <si>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</si>
  <si>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</si>
  <si>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</si>
  <si>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</si>
  <si>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</si>
  <si>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</si>
  <si>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</si>
  <si>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</si>
  <si>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</si>
  <si>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</si>
  <si>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</si>
  <si>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</si>
  <si>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</si>
  <si>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</si>
  <si>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</si>
  <si>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</si>
  <si>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</si>
  <si>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</si>
  <si>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</si>
  <si>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</si>
  <si>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</si>
  <si>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</si>
  <si>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</si>
  <si>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</si>
  <si>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</si>
  <si>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</si>
  <si>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</si>
  <si>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</si>
  <si>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</si>
  <si>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</si>
  <si>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</si>
  <si>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</si>
  <si>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</si>
  <si>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</si>
  <si>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</si>
  <si>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</si>
  <si>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</si>
  <si>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</si>
  <si>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</si>
  <si>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</si>
  <si>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</si>
  <si>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</si>
  <si>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</si>
  <si>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</si>
  <si>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</si>
  <si>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</si>
  <si>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</si>
  <si>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</si>
  <si>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</si>
  <si>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</si>
  <si>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</si>
  <si>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</si>
  <si>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</si>
  <si>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</si>
  <si>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</si>
  <si>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</si>
  <si>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</si>
  <si>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</si>
  <si>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</si>
  <si>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</si>
  <si>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</si>
  <si>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</si>
  <si>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</si>
  <si>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</si>
  <si>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</si>
  <si>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</si>
  <si>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</si>
  <si>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</si>
  <si>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</si>
  <si>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</si>
  <si>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</si>
  <si>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</si>
  <si>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</si>
  <si>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</si>
  <si>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</si>
  <si>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</si>
  <si>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</si>
  <si>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</si>
  <si>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</si>
  <si>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</si>
  <si>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</si>
  <si>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</si>
  <si>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</si>
  <si>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</si>
  <si>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</si>
  <si>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</si>
  <si>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</si>
  <si>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</si>
  <si>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</si>
  <si>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</si>
  <si>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</si>
  <si>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</si>
  <si>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</si>
  <si>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</si>
  <si>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</si>
  <si>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</si>
  <si>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</si>
  <si>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</si>
  <si>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</si>
  <si>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</si>
  <si>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</si>
  <si>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</si>
  <si>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</si>
  <si>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</si>
  <si>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</si>
  <si>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</si>
  <si>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</si>
  <si>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</si>
  <si>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</si>
  <si>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</si>
  <si>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</si>
  <si>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</si>
  <si>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</si>
  <si>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</si>
  <si>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</si>
  <si>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</si>
  <si>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</si>
  <si>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</si>
  <si>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</si>
  <si>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</si>
  <si>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</si>
  <si>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</si>
  <si>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</si>
  <si>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</si>
  <si>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</si>
  <si>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</si>
  <si>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</si>
  <si>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</si>
  <si>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</si>
  <si>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</si>
  <si>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</si>
  <si>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</si>
  <si>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</si>
  <si>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</si>
  <si>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</si>
  <si>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</si>
  <si>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</si>
  <si>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</si>
  <si>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</si>
  <si>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</si>
  <si>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</si>
  <si>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</si>
  <si>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</si>
  <si>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</si>
  <si>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</si>
  <si>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</si>
  <si>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</si>
  <si>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</si>
  <si>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</si>
  <si>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</si>
  <si>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</si>
  <si>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</si>
  <si>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</si>
  <si>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</si>
  <si>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</si>
  <si>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</si>
  <si>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</si>
  <si>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</si>
  <si>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</si>
  <si>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</si>
  <si>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</si>
  <si>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</si>
  <si>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</si>
  <si>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</si>
  <si>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</si>
  <si>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</si>
  <si>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</si>
  <si>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</si>
  <si>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</si>
  <si>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</si>
  <si>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</si>
  <si>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</si>
  <si>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</si>
  <si>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</si>
  <si>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</si>
  <si>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</si>
  <si>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</si>
  <si>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</si>
  <si>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</si>
  <si>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</si>
  <si>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</si>
  <si>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</si>
  <si>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</si>
  <si>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</si>
  <si>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</si>
  <si>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</si>
  <si>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</si>
  <si>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</si>
  <si>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</si>
  <si>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</si>
  <si>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</si>
  <si>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</si>
  <si>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</si>
  <si>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</si>
  <si>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</si>
  <si>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</si>
  <si>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</si>
  <si>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</si>
  <si>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</si>
  <si>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</si>
  <si>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</si>
  <si>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</si>
  <si>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</si>
  <si>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</si>
  <si>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</si>
  <si>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</si>
  <si>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</si>
  <si>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</si>
  <si>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</si>
  <si>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</si>
  <si>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</si>
  <si>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</si>
  <si>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</si>
  <si>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</si>
  <si>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</si>
  <si>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</si>
  <si>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</si>
  <si>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</si>
  <si>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</si>
  <si>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</si>
  <si>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</si>
  <si>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</si>
  <si>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</si>
  <si>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</si>
  <si>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</si>
  <si>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</si>
  <si>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</si>
  <si>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</si>
  <si>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</si>
  <si>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</si>
  <si>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</si>
  <si>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</si>
  <si>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</si>
  <si>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</si>
  <si>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</si>
  <si>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</si>
  <si>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</si>
  <si>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</si>
  <si>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</si>
  <si>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</si>
  <si>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</si>
  <si>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</si>
  <si>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</si>
  <si>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</si>
  <si>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</si>
  <si>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</si>
  <si>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</si>
  <si>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</si>
  <si>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</si>
  <si>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</si>
  <si>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</si>
  <si>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</si>
  <si>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</si>
  <si>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</si>
  <si>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</si>
  <si>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</si>
  <si>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</si>
  <si>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</si>
  <si>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</si>
  <si>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</si>
  <si>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</si>
  <si>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</si>
  <si>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</si>
  <si>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</si>
  <si>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</si>
  <si>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</si>
  <si>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</si>
  <si>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</si>
  <si>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</si>
  <si>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</si>
  <si>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</si>
  <si>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</si>
  <si>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</si>
  <si>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</si>
  <si>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</si>
  <si>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</si>
  <si>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</si>
  <si>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</si>
  <si>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</si>
  <si>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</si>
  <si>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</si>
  <si>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</si>
  <si>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</si>
  <si>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</si>
  <si>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</si>
  <si>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</si>
  <si>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</si>
  <si>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</si>
  <si>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</si>
  <si>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</si>
  <si>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</si>
  <si>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</si>
  <si>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</si>
  <si>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</si>
  <si>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</si>
  <si>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</si>
  <si>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</si>
  <si>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</si>
  <si>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</si>
  <si>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</si>
  <si>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</si>
  <si>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</si>
  <si>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</si>
  <si>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</si>
  <si>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</si>
  <si>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</si>
  <si>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</si>
  <si>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</si>
  <si>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</si>
  <si>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</si>
  <si>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</si>
  <si>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</si>
  <si>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</si>
  <si>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</si>
  <si>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</si>
  <si>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</si>
  <si>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</si>
  <si>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</si>
  <si>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</si>
  <si>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</si>
  <si>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</si>
  <si>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</si>
  <si>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</si>
  <si>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</si>
  <si>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</si>
  <si>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</si>
  <si>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</si>
  <si>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</si>
  <si>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</si>
  <si>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</si>
  <si>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</si>
  <si>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</si>
  <si>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</si>
  <si>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</si>
  <si>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</si>
  <si>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</si>
  <si>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</si>
  <si>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</si>
  <si>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</si>
  <si>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</si>
  <si>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</si>
  <si>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</si>
  <si>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</si>
  <si>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</si>
  <si>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</si>
  <si>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</si>
  <si>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</si>
  <si>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</si>
  <si>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</si>
  <si>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</si>
  <si>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</si>
  <si>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</si>
  <si>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</si>
  <si>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</si>
  <si>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</si>
  <si>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</si>
  <si>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</si>
  <si>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</si>
  <si>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</si>
  <si>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</si>
  <si>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</si>
  <si>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</si>
  <si>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</si>
  <si>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</si>
  <si>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</si>
  <si>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</si>
  <si>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</si>
  <si>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</si>
  <si>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</si>
  <si>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</si>
  <si>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</si>
  <si>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</si>
  <si>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</si>
  <si>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</si>
  <si>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</si>
  <si>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</si>
  <si>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</si>
  <si>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</si>
  <si>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</si>
  <si>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</si>
  <si>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</si>
  <si>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</si>
  <si>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</si>
  <si>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</si>
  <si>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</si>
  <si>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</si>
  <si>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</si>
  <si>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</si>
  <si>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</si>
  <si>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</si>
  <si>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</si>
  <si>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</si>
  <si>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</si>
  <si>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</si>
  <si>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</si>
  <si>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</si>
  <si>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</si>
  <si>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</si>
  <si>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</si>
  <si>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</si>
  <si>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</si>
  <si>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</si>
  <si>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</si>
  <si>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</si>
  <si>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</si>
  <si>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</si>
  <si>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</si>
  <si>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</si>
  <si>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</si>
  <si>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</si>
  <si>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</si>
  <si>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</si>
  <si>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</si>
  <si>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</si>
  <si>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</si>
  <si>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</si>
  <si>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</si>
  <si>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</si>
  <si>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</si>
  <si>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</si>
  <si>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</si>
  <si>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</si>
  <si>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</si>
  <si>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</si>
  <si>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</si>
  <si>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</si>
  <si>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</si>
  <si>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</si>
  <si>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</si>
  <si>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</si>
  <si>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</si>
  <si>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</si>
  <si>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</si>
  <si>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</si>
  <si>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</si>
  <si>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</si>
  <si>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</si>
  <si>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</si>
  <si>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</si>
  <si>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</si>
  <si>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</si>
  <si>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</si>
  <si>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</si>
  <si>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</si>
  <si>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</si>
  <si>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</si>
  <si>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</si>
  <si>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</si>
  <si>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</si>
  <si>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</si>
  <si>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</si>
  <si>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</si>
  <si>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</si>
  <si>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</si>
  <si>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</si>
  <si>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</si>
  <si>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</si>
  <si>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</si>
  <si>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</si>
  <si>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</si>
  <si>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</si>
  <si>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</si>
  <si>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</si>
  <si>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</si>
  <si>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</si>
  <si>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</si>
  <si>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</si>
  <si>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</si>
  <si>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</si>
  <si>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</si>
  <si>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</si>
  <si>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</si>
  <si>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</si>
  <si>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</si>
  <si>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</si>
  <si>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</si>
  <si>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</si>
  <si>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</si>
  <si>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</si>
  <si>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</si>
  <si>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</si>
  <si>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</si>
  <si>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</si>
  <si>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</si>
  <si>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</si>
  <si>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</si>
  <si>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</si>
  <si>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</si>
  <si>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</si>
  <si>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</si>
  <si>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</si>
  <si>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</si>
  <si>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</si>
  <si>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</si>
  <si>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</si>
  <si>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</si>
  <si>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</si>
  <si>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</si>
  <si>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</si>
  <si>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</si>
  <si>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</si>
  <si>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</si>
  <si>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</si>
  <si>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</si>
  <si>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</si>
  <si>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</si>
  <si>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</si>
  <si>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</si>
  <si>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</si>
  <si>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</si>
  <si>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</si>
  <si>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</si>
  <si>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</si>
  <si>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</si>
  <si>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</si>
  <si>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</si>
  <si>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</si>
  <si>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</si>
  <si>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</si>
  <si>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</si>
  <si>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</si>
  <si>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</si>
  <si>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</si>
  <si>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</si>
  <si>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</si>
  <si>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</si>
  <si>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</si>
  <si>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</si>
  <si>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</si>
  <si>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</si>
  <si>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</si>
  <si>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</si>
  <si>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</si>
  <si>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</si>
  <si>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</si>
  <si>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</si>
  <si>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</si>
  <si>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</si>
  <si>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</si>
  <si>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</si>
  <si>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</si>
  <si>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</si>
  <si>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</si>
  <si>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</si>
  <si>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</si>
  <si>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</si>
  <si>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</si>
  <si>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</si>
  <si>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</si>
  <si>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</si>
  <si>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</si>
  <si>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</si>
  <si>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</si>
  <si>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</si>
  <si>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</si>
  <si>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</si>
  <si>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</si>
  <si>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</si>
  <si>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</si>
  <si>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</si>
  <si>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</si>
  <si>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</si>
  <si>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</si>
  <si>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</si>
  <si>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</si>
  <si>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</si>
  <si>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</si>
  <si>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</si>
  <si>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</si>
  <si>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</si>
  <si>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</si>
  <si>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</si>
  <si>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</si>
  <si>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</si>
  <si>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</si>
  <si>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</si>
  <si>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</si>
  <si>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</si>
  <si>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</si>
  <si>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</si>
  <si>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</si>
  <si>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</si>
  <si>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</si>
  <si>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</si>
  <si>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</si>
  <si>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</si>
  <si>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</si>
  <si>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</si>
  <si>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</si>
  <si>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</si>
  <si>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</si>
  <si>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</si>
  <si>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</si>
  <si>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</si>
  <si>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</si>
  <si>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</si>
  <si>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</si>
  <si>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</si>
  <si>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</si>
  <si>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</si>
  <si>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</si>
  <si>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</si>
  <si>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</si>
  <si>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</si>
  <si>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</si>
  <si>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</si>
  <si>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</si>
  <si>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</si>
  <si>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</si>
  <si>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</si>
  <si>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</si>
  <si>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</si>
  <si>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</si>
  <si>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</si>
  <si>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</si>
  <si>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</si>
  <si>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</si>
  <si>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</si>
  <si>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</si>
  <si>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</si>
  <si>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</si>
  <si>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</si>
  <si>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</si>
  <si>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</si>
  <si>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</si>
  <si>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</si>
  <si>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</si>
  <si>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</si>
  <si>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</si>
  <si>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</si>
  <si>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</si>
  <si>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</si>
  <si>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</si>
  <si>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</si>
  <si>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</si>
  <si>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</si>
  <si>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</si>
  <si>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</si>
  <si>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</si>
  <si>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</si>
  <si>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</si>
  <si>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</si>
  <si>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</si>
  <si>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</si>
  <si>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</si>
  <si>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</si>
  <si>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</si>
  <si>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</si>
  <si>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</si>
  <si>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</si>
  <si>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</si>
  <si>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</si>
  <si>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</si>
  <si>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</si>
  <si>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</si>
  <si>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</si>
  <si>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</si>
  <si>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</si>
  <si>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</si>
  <si>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</si>
  <si>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</si>
  <si>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</si>
  <si>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</si>
  <si>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</si>
  <si>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</si>
  <si>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</si>
  <si>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</si>
  <si>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</si>
  <si>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</si>
  <si>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</si>
  <si>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</si>
  <si>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</si>
  <si>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</si>
  <si>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</si>
  <si>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</si>
  <si>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</si>
  <si>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</si>
  <si>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</si>
  <si>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</si>
  <si>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</si>
  <si>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</si>
  <si>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</si>
  <si>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</si>
  <si>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</si>
  <si>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</si>
  <si>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</si>
  <si>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</si>
  <si>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</si>
  <si>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</si>
  <si>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</si>
  <si>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</si>
  <si>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</si>
  <si>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</si>
  <si>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</si>
  <si>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</si>
  <si>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</si>
  <si>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</si>
  <si>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</si>
  <si>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</si>
  <si>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</si>
  <si>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</si>
  <si>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</si>
  <si>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</si>
  <si>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</si>
  <si>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</si>
  <si>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</si>
  <si>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</si>
  <si>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</si>
  <si>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</si>
  <si>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</si>
  <si>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</si>
  <si>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</si>
  <si>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</si>
  <si>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</si>
  <si>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</si>
  <si>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</si>
  <si>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</si>
  <si>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</si>
  <si>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</si>
  <si>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</si>
  <si>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</si>
  <si>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</si>
  <si>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</si>
  <si>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</si>
  <si>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</si>
  <si>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</si>
  <si>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</si>
  <si>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</si>
  <si>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</si>
  <si>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</si>
  <si>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</si>
  <si>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</si>
  <si>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</si>
  <si>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</si>
  <si>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</si>
  <si>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</si>
  <si>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</si>
  <si>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</si>
  <si>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</si>
  <si>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</si>
  <si>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</si>
  <si>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</si>
  <si>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</si>
  <si>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</si>
  <si>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</si>
  <si>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</si>
  <si>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</si>
  <si>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</si>
  <si>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</si>
  <si>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</si>
  <si>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</si>
  <si>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</si>
  <si>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</si>
  <si>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</si>
  <si>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</si>
  <si>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</si>
  <si>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</si>
  <si>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</si>
  <si>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</si>
  <si>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</si>
  <si>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</si>
  <si>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</si>
  <si>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</si>
  <si>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</si>
  <si>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</si>
  <si>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</si>
  <si>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</si>
  <si>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</si>
  <si>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</si>
  <si>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</si>
  <si>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</si>
  <si>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</si>
  <si>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</si>
  <si>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</si>
  <si>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</si>
  <si>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</si>
  <si>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</si>
  <si>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</si>
  <si>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</si>
  <si>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</si>
  <si>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</si>
  <si>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</si>
  <si>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</si>
  <si>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</si>
  <si>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</si>
  <si>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</si>
  <si>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</si>
  <si>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</si>
  <si>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</si>
  <si>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</si>
  <si>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</si>
  <si>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</si>
  <si>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</si>
  <si>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</si>
  <si>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</si>
  <si>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</si>
  <si>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</si>
  <si>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</si>
  <si>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</si>
  <si>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</si>
  <si>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</si>
  <si>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</si>
  <si>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</si>
  <si>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</si>
  <si>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</si>
  <si>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</si>
  <si>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</si>
  <si>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</si>
  <si>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</si>
  <si>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</si>
  <si>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</si>
  <si>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</si>
  <si>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</si>
  <si>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</si>
  <si>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</si>
  <si>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</si>
  <si>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</si>
  <si>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</si>
  <si>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</si>
  <si>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</si>
  <si>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</si>
  <si>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</si>
  <si>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</si>
  <si>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</si>
  <si>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</si>
  <si>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</si>
  <si>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</si>
  <si>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</si>
  <si>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</si>
  <si>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</si>
  <si>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</si>
  <si>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</si>
  <si>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</si>
  <si>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</si>
  <si>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</si>
  <si>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</si>
  <si>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</si>
  <si>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</si>
  <si>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</si>
  <si>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</si>
  <si>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</si>
  <si>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</si>
  <si>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</si>
  <si>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</si>
  <si>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</si>
  <si>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</si>
  <si>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</si>
  <si>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</si>
  <si>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</si>
  <si>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</si>
  <si>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</si>
  <si>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</si>
  <si>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</si>
  <si>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</si>
  <si>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</si>
  <si>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</si>
  <si>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</si>
  <si>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</si>
  <si>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</si>
  <si>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</si>
  <si>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</si>
  <si>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</si>
  <si>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</si>
  <si>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</si>
  <si>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</si>
  <si>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</si>
  <si>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</si>
  <si>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</si>
  <si>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</si>
  <si>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</si>
  <si>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</si>
  <si>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</si>
  <si>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</si>
  <si>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</si>
  <si>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</si>
  <si>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</si>
  <si>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</si>
  <si>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</si>
  <si>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</si>
  <si>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</si>
  <si>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</si>
  <si>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</si>
  <si>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</si>
  <si>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</si>
  <si>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</si>
  <si>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</si>
  <si>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</si>
  <si>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</si>
  <si>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</si>
  <si>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</si>
  <si>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</si>
  <si>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</si>
  <si>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</si>
  <si>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</si>
  <si>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</si>
  <si>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</si>
  <si>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</si>
  <si>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</si>
  <si>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</si>
  <si>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</si>
  <si>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</si>
  <si>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</si>
  <si>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</si>
  <si>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</si>
  <si>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</si>
  <si>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</si>
  <si>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</si>
  <si>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</si>
  <si>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</si>
  <si>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</si>
  <si>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</si>
  <si>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</si>
  <si>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</si>
  <si>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</si>
  <si>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</si>
  <si>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</si>
  <si>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</si>
  <si>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</si>
  <si>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</si>
  <si>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</si>
  <si>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</si>
  <si>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</si>
  <si>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</si>
  <si>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</si>
  <si>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</si>
  <si>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</si>
  <si>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</si>
  <si>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</si>
  <si>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</si>
  <si>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</si>
  <si>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</si>
  <si>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</si>
  <si>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</si>
  <si>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</si>
  <si>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</si>
  <si>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</si>
  <si>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</si>
  <si>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</si>
  <si>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</si>
  <si>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</si>
  <si>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</si>
  <si>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</si>
  <si>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</si>
  <si>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</si>
  <si>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</si>
  <si>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</si>
  <si>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</si>
  <si>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</si>
  <si>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</si>
  <si>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</si>
  <si>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</si>
  <si>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</si>
  <si>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</si>
  <si>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</si>
  <si>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</si>
  <si>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</si>
  <si>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</si>
  <si>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</si>
  <si>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</si>
  <si>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</si>
  <si>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</si>
  <si>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</si>
  <si>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</si>
  <si>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</si>
  <si>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</si>
  <si>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</si>
  <si>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</si>
  <si>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</si>
  <si>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</si>
  <si>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</si>
  <si>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</si>
  <si>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</si>
  <si>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</si>
  <si>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</si>
  <si>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</si>
  <si>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</si>
  <si>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</si>
  <si>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</si>
  <si>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</si>
  <si>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</si>
  <si>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</si>
  <si>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</si>
  <si>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</si>
  <si>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</si>
  <si>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</si>
  <si>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</si>
  <si>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</si>
  <si>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</si>
  <si>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</si>
  <si>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</si>
  <si>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</si>
  <si>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</si>
  <si>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</si>
  <si>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</si>
  <si>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</si>
  <si>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</si>
  <si>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</si>
  <si>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</si>
  <si>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</si>
  <si>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</si>
  <si>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</si>
  <si>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</si>
  <si>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</si>
  <si>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</si>
  <si>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</si>
  <si>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</si>
  <si>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</si>
  <si>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</si>
  <si>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</si>
  <si>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</si>
  <si>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</si>
  <si>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</si>
  <si>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</si>
  <si>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</si>
  <si>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</si>
  <si>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</si>
  <si>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</si>
  <si>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</si>
  <si>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</si>
  <si>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</si>
  <si>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</si>
  <si>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</si>
  <si>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</si>
  <si>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</si>
  <si>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</si>
  <si>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</si>
  <si>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</si>
  <si>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</si>
  <si>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</si>
  <si>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</si>
  <si>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</si>
  <si>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</si>
  <si>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</si>
  <si>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</si>
  <si>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</si>
  <si>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</si>
  <si>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</si>
  <si>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</si>
  <si>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</si>
  <si>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</si>
  <si>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</si>
  <si>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</si>
  <si>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</si>
  <si>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</si>
  <si>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</si>
  <si>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</si>
  <si>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</si>
  <si>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</si>
  <si>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</si>
  <si>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</si>
  <si>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</si>
  <si>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</si>
  <si>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</si>
  <si>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</si>
  <si>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</si>
  <si>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</si>
  <si>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</si>
  <si>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</si>
  <si>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</si>
  <si>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</si>
  <si>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</si>
  <si>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</si>
  <si>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</si>
  <si>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</si>
  <si>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</si>
  <si>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</si>
  <si>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</si>
  <si>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</si>
  <si>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</si>
  <si>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</si>
  <si>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</si>
  <si>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</si>
  <si>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</si>
  <si>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</si>
  <si>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</si>
  <si>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</si>
  <si>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</si>
  <si>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</si>
  <si>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</si>
  <si>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</si>
  <si>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</si>
  <si>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</si>
  <si>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</si>
  <si>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</si>
  <si>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</si>
  <si>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</si>
  <si>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</si>
  <si>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</si>
  <si>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</si>
  <si>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</si>
  <si>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</si>
  <si>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</si>
  <si>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</si>
  <si>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</si>
  <si>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</si>
  <si>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</si>
  <si>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</si>
  <si>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</si>
  <si>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</si>
  <si>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</si>
  <si>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</si>
  <si>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</si>
  <si>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</si>
  <si>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</si>
  <si>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</si>
  <si>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</si>
  <si>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</si>
  <si>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</si>
  <si>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</si>
  <si>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</si>
  <si>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</si>
  <si>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</si>
  <si>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</si>
  <si>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</si>
  <si>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</si>
  <si>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</si>
  <si>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</si>
  <si>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</si>
  <si>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</si>
  <si>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</si>
  <si>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</si>
  <si>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</si>
  <si>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</si>
  <si>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</si>
  <si>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</si>
  <si>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</si>
  <si>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</si>
  <si>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</si>
  <si>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</si>
  <si>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</si>
  <si>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</si>
  <si>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</si>
  <si>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</si>
  <si>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</si>
  <si>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</si>
  <si>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</si>
  <si>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</si>
  <si>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</si>
  <si>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</si>
  <si>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</si>
  <si>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</si>
  <si>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</si>
  <si>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</si>
  <si>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</si>
  <si>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</si>
  <si>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</si>
  <si>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</si>
  <si>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</si>
  <si>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</si>
  <si>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</si>
  <si>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</si>
  <si>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</si>
  <si>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</si>
  <si>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</si>
  <si>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</si>
  <si>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</si>
  <si>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</si>
  <si>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</si>
  <si>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</si>
  <si>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</si>
  <si>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</si>
  <si>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</si>
  <si>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</si>
  <si>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</si>
  <si>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</si>
  <si>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</si>
  <si>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</si>
  <si>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</si>
  <si>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</si>
  <si>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</si>
  <si>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</si>
  <si>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</si>
  <si>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</si>
  <si>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</si>
  <si>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</si>
  <si>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</si>
  <si>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</si>
  <si>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</si>
  <si>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</si>
  <si>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</si>
  <si>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</si>
  <si>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</si>
  <si>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</si>
  <si>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</si>
  <si>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</si>
  <si>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</si>
  <si>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</si>
  <si>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</si>
  <si>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</si>
  <si>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</si>
  <si>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</si>
  <si>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</si>
  <si>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</si>
  <si>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</si>
  <si>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</si>
  <si>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</si>
  <si>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</si>
  <si>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</si>
  <si>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</si>
  <si>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</si>
  <si>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</si>
  <si>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</si>
  <si>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</si>
  <si>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</si>
  <si>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</si>
  <si>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</si>
  <si>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</si>
  <si>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</si>
  <si>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</si>
  <si>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</si>
  <si>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</si>
  <si>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</si>
  <si>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</si>
  <si>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</si>
  <si>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</si>
  <si>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</si>
  <si>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</si>
  <si>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</si>
  <si>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</si>
  <si>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</si>
  <si>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</si>
  <si>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</si>
  <si>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</si>
  <si>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</si>
  <si>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</si>
  <si>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</si>
  <si>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</si>
  <si>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</si>
  <si>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</si>
  <si>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</si>
  <si>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</si>
  <si>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</si>
  <si>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</si>
  <si>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</si>
  <si>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</si>
  <si>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</si>
  <si>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</si>
  <si>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</si>
  <si>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</si>
  <si>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</si>
  <si>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</si>
  <si>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</si>
  <si>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</si>
  <si>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</si>
  <si>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</si>
  <si>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</si>
  <si>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</si>
  <si>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</si>
  <si>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</si>
  <si>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</si>
  <si>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</si>
  <si>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</si>
  <si>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</si>
  <si>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</si>
  <si>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</si>
  <si>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</si>
  <si>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</si>
  <si>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</si>
  <si>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</si>
  <si>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</si>
  <si>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</si>
  <si>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</si>
  <si>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</si>
  <si>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</si>
  <si>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</si>
  <si>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</si>
  <si>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</si>
  <si>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</si>
  <si>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</si>
  <si>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</si>
  <si>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</si>
  <si>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</si>
  <si>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</si>
  <si>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</si>
  <si>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</si>
  <si>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</si>
  <si>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</si>
  <si>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</si>
  <si>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</si>
  <si>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</si>
  <si>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</si>
  <si>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</si>
  <si>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</si>
  <si>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</si>
  <si>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</si>
  <si>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</si>
  <si>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</si>
  <si>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</si>
  <si>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</si>
  <si>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</si>
  <si>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</si>
  <si>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</si>
  <si>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</si>
  <si>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</si>
  <si>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</si>
  <si>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</si>
  <si>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</si>
  <si>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</si>
  <si>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</si>
  <si>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</si>
  <si>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</si>
  <si>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</si>
  <si>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</si>
  <si>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</si>
  <si>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</si>
  <si>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</si>
  <si>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</si>
  <si>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</si>
  <si>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</si>
  <si>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</si>
  <si>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</si>
  <si>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</si>
  <si>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</si>
  <si>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</si>
  <si>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</si>
  <si>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</si>
  <si>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</si>
  <si>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</si>
  <si>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</si>
  <si>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</si>
  <si>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</si>
  <si>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</si>
  <si>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</si>
  <si>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</si>
  <si>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</si>
  <si>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</si>
  <si>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</si>
  <si>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</si>
  <si>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</si>
  <si>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</si>
  <si>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</si>
  <si>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</si>
  <si>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</si>
  <si>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</si>
  <si>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</si>
  <si>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</si>
  <si>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</si>
  <si>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</si>
  <si>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</si>
  <si>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</si>
  <si>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</si>
  <si>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</si>
  <si>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</si>
  <si>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</si>
  <si>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</si>
  <si>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</si>
  <si>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</si>
  <si>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</si>
  <si>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</si>
  <si>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</si>
  <si>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</si>
  <si>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</si>
  <si>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</si>
  <si>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</si>
  <si>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</si>
  <si>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</si>
  <si>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</si>
  <si>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</si>
  <si>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</si>
  <si>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</si>
  <si>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</si>
  <si>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</si>
  <si>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</si>
  <si>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</si>
  <si>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</si>
  <si>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</si>
  <si>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</si>
  <si>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</si>
  <si>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</si>
  <si>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</si>
  <si>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</si>
  <si>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</si>
  <si>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</si>
  <si>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</si>
  <si>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</si>
  <si>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</si>
  <si>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</si>
  <si>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</si>
  <si>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</si>
  <si>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</si>
  <si>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</si>
  <si>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</si>
  <si>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</si>
  <si>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</si>
  <si>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</si>
  <si>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</si>
  <si>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</si>
  <si>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</si>
  <si>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</si>
  <si>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</si>
  <si>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</si>
  <si>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</si>
  <si>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</si>
  <si>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</si>
  <si>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</si>
  <si>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</si>
  <si>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</si>
  <si>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</si>
  <si>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</si>
  <si>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</si>
  <si>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</si>
  <si>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</si>
  <si>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</si>
  <si>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</si>
  <si>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</si>
  <si>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</si>
  <si>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</si>
  <si>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</si>
  <si>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</si>
  <si>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</si>
  <si>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</si>
  <si>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</si>
  <si>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</si>
  <si>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</si>
  <si>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</si>
  <si>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</si>
  <si>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</si>
  <si>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</si>
  <si>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</si>
  <si>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</si>
  <si>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</si>
  <si>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</si>
  <si>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</si>
  <si>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</si>
  <si>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</si>
  <si>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</si>
  <si>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</si>
  <si>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</si>
  <si>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</si>
  <si>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</si>
  <si>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</si>
  <si>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</si>
  <si>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</si>
  <si>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</si>
  <si>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</si>
  <si>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</si>
  <si>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</si>
  <si>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</si>
  <si>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</si>
  <si>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</si>
  <si>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</si>
  <si>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</si>
  <si>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</si>
  <si>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</si>
  <si>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</si>
  <si>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</si>
  <si>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</si>
  <si>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</si>
  <si>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</si>
  <si>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</si>
  <si>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</si>
  <si>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</si>
  <si>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</si>
  <si>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</si>
  <si>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</si>
  <si>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</si>
  <si>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</si>
  <si>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</si>
  <si>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</si>
  <si>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</si>
  <si>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</si>
  <si>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</si>
  <si>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</si>
  <si>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</si>
  <si>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</si>
  <si>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</si>
  <si>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</si>
  <si>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</si>
  <si>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</si>
  <si>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</si>
  <si>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</si>
  <si>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</si>
  <si>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</si>
  <si>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</si>
  <si>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</si>
  <si>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</si>
  <si>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</si>
  <si>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</si>
  <si>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</si>
  <si>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</si>
  <si>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</si>
  <si>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</si>
  <si>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</si>
  <si>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</si>
  <si>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</si>
  <si>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</si>
  <si>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</si>
  <si>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</si>
  <si>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</si>
  <si>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</si>
  <si>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</si>
  <si>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</si>
  <si>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</si>
  <si>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</si>
  <si>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</si>
  <si>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</si>
  <si>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</si>
  <si>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</si>
  <si>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</si>
  <si>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</si>
  <si>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</si>
  <si>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</si>
  <si>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</si>
  <si>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</si>
  <si>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</si>
  <si>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</si>
  <si>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</si>
  <si>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</si>
  <si>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</si>
  <si>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</si>
  <si>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</si>
  <si>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</si>
  <si>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</si>
  <si>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</si>
  <si>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</si>
  <si>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</si>
  <si>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</si>
  <si>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</si>
  <si>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</si>
  <si>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</si>
  <si>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</si>
  <si>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</si>
  <si>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</si>
  <si>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</si>
  <si>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</si>
  <si>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</si>
  <si>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</si>
  <si>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</si>
  <si>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</si>
  <si>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</si>
  <si>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</si>
  <si>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</si>
  <si>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</si>
  <si>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</si>
  <si>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</si>
  <si>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</si>
  <si>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</si>
  <si>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</si>
  <si>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</si>
  <si>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</si>
  <si>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</si>
  <si>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</si>
  <si>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</si>
  <si>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</si>
  <si>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</si>
  <si>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</si>
  <si>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</si>
  <si>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</si>
  <si>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</si>
  <si>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</si>
  <si>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</si>
  <si>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</si>
  <si>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</si>
  <si>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</si>
  <si>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</si>
  <si>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</si>
  <si>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</si>
  <si>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</si>
  <si>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</si>
  <si>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</si>
  <si>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</si>
  <si>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</si>
  <si>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</si>
  <si>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</si>
  <si>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</si>
  <si>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</si>
  <si>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</si>
  <si>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</si>
  <si>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</si>
  <si>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</si>
  <si>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</si>
  <si>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</si>
  <si>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</si>
  <si>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</si>
  <si>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</si>
  <si>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</si>
  <si>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</si>
  <si>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</si>
  <si>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</si>
  <si>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</si>
  <si>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</si>
  <si>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</si>
  <si>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</si>
  <si>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</si>
  <si>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</si>
  <si>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</si>
  <si>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</si>
  <si>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</si>
  <si>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</si>
  <si>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</si>
  <si>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</si>
  <si>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</si>
  <si>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</si>
  <si>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</si>
  <si>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</si>
  <si>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</si>
  <si>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</si>
  <si>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</si>
  <si>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</si>
  <si>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</si>
  <si>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</si>
  <si>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</si>
  <si>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</si>
  <si>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</si>
  <si>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</si>
  <si>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</si>
  <si>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</si>
  <si>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</si>
  <si>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</si>
  <si>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</si>
  <si>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</si>
  <si>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</si>
  <si>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</si>
  <si>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</si>
  <si>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</si>
  <si>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</si>
  <si>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</si>
  <si>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</si>
  <si>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</si>
  <si>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</si>
  <si>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</si>
  <si>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</si>
  <si>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</si>
  <si>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</si>
  <si>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</si>
  <si>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</si>
  <si>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</si>
  <si>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</si>
  <si>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</si>
  <si>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</si>
  <si>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</si>
  <si>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</si>
  <si>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</si>
  <si>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</si>
  <si>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</si>
  <si>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</si>
  <si>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</si>
  <si>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</si>
  <si>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</si>
  <si>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</si>
  <si>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</si>
  <si>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</si>
  <si>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</si>
  <si>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</si>
  <si>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</si>
  <si>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</si>
  <si>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</si>
  <si>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</si>
  <si>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</si>
  <si>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</si>
  <si>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</si>
  <si>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</si>
  <si>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</si>
  <si>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</si>
  <si>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</si>
  <si>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</si>
  <si>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</si>
  <si>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</si>
  <si>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</si>
  <si>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</si>
  <si>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</si>
  <si>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</si>
  <si>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</si>
  <si>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</si>
  <si>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</si>
  <si>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</si>
  <si>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</si>
  <si>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</si>
  <si>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</si>
  <si>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</si>
  <si>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</si>
  <si>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</si>
  <si>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</si>
  <si>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</si>
  <si>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</si>
  <si>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</si>
  <si>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</si>
  <si>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</si>
  <si>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</si>
  <si>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</si>
  <si>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</si>
  <si>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</si>
  <si>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</si>
  <si>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</si>
  <si>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</si>
  <si>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</si>
  <si>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</si>
  <si>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</si>
  <si>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</si>
  <si>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</si>
  <si>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</si>
  <si>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</si>
  <si>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</si>
  <si>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</si>
  <si>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</si>
  <si>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</si>
  <si>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</si>
  <si>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</si>
  <si>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</si>
  <si>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</si>
  <si>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</si>
  <si>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</si>
  <si>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</si>
  <si>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</si>
  <si>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</si>
  <si>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</si>
  <si>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</si>
  <si>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</si>
  <si>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</si>
  <si>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</si>
  <si>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</si>
  <si>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</si>
  <si>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</si>
  <si>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</si>
  <si>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</si>
  <si>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</si>
  <si>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</si>
  <si>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</si>
  <si>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</si>
  <si>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</si>
  <si>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</si>
  <si>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</si>
  <si>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</si>
  <si>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</si>
  <si>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</si>
  <si>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</si>
  <si>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</si>
  <si>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</si>
  <si>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</si>
  <si>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</si>
  <si>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</si>
  <si>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</si>
  <si>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</si>
  <si>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</si>
  <si>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</si>
  <si>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</si>
  <si>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</si>
  <si>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</si>
  <si>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</si>
  <si>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</si>
  <si>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</si>
  <si>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</si>
  <si>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</si>
  <si>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</si>
  <si>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</si>
  <si>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</si>
  <si>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</si>
  <si>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</si>
  <si>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</si>
  <si>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</si>
  <si>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</si>
  <si>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</si>
  <si>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</si>
  <si>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</si>
  <si>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</si>
  <si>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</si>
  <si>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</si>
  <si>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</si>
  <si>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</si>
  <si>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</si>
  <si>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</si>
  <si>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</si>
  <si>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</si>
  <si>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</si>
  <si>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</si>
  <si>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</si>
  <si>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</si>
  <si>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</si>
  <si>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</si>
  <si>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</si>
  <si>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</si>
  <si>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</si>
  <si>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</si>
  <si>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</si>
  <si>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</si>
  <si>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</si>
  <si>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</si>
  <si>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</si>
  <si>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</si>
  <si>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</si>
  <si>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</si>
  <si>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</si>
  <si>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</si>
  <si>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</si>
  <si>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</si>
  <si>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</si>
  <si>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</si>
  <si>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</si>
  <si>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</si>
  <si>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</si>
  <si>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</si>
  <si>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</si>
  <si>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</si>
  <si>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</si>
  <si>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</si>
  <si>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</si>
  <si>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</si>
  <si>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</si>
  <si>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</si>
  <si>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</si>
  <si>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</si>
  <si>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</si>
  <si>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</si>
  <si>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</si>
  <si>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</si>
  <si>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</si>
  <si>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</si>
  <si>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</si>
  <si>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</si>
  <si>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</si>
  <si>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</si>
  <si>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</si>
  <si>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</si>
  <si>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</si>
  <si>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</si>
  <si>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</si>
  <si>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</si>
  <si>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</si>
  <si>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</si>
  <si>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</si>
  <si>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</si>
  <si>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</si>
  <si>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</si>
  <si>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</si>
  <si>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</si>
  <si>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</si>
  <si>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</si>
  <si>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</si>
  <si>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</si>
  <si>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</si>
  <si>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</si>
  <si>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</si>
  <si>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</si>
  <si>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</si>
  <si>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</si>
  <si>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</si>
  <si>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</si>
  <si>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</si>
  <si>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</si>
  <si>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</si>
  <si>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</si>
  <si>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</si>
  <si>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</si>
  <si>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</si>
  <si>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</si>
  <si>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</si>
  <si>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</si>
  <si>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</si>
  <si>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</si>
  <si>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</si>
  <si>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</si>
  <si>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</si>
  <si>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</si>
  <si>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</si>
  <si>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</si>
  <si>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</si>
  <si>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</si>
  <si>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</si>
  <si>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</si>
  <si>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</si>
  <si>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</si>
  <si>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</si>
  <si>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</si>
  <si>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</si>
  <si>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</si>
  <si>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</si>
  <si>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</si>
  <si>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</si>
  <si>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</si>
  <si>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</si>
  <si>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</si>
  <si>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</si>
  <si>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</si>
  <si>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</si>
  <si>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</si>
  <si>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</si>
  <si>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</si>
  <si>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</si>
  <si>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</si>
  <si>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</si>
  <si>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</si>
  <si>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</si>
  <si>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</si>
  <si>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</si>
  <si>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</si>
  <si>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</si>
  <si>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</si>
  <si>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</si>
  <si>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</si>
  <si>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</si>
  <si>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</si>
  <si>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</si>
  <si>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</si>
  <si>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</si>
  <si>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</si>
  <si>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</si>
  <si>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</si>
  <si>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</si>
  <si>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</si>
  <si>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</si>
  <si>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</si>
  <si>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</si>
  <si>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</si>
  <si>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</si>
  <si>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</si>
  <si>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</si>
  <si>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</si>
  <si>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</si>
  <si>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</si>
  <si>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</si>
  <si>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</si>
  <si>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</si>
  <si>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</si>
  <si>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</si>
  <si>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</si>
  <si>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</si>
  <si>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</si>
  <si>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</si>
  <si>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</si>
  <si>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</si>
  <si>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</si>
  <si>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</si>
  <si>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</si>
  <si>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</si>
  <si>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</si>
  <si>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</si>
  <si>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</si>
  <si>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</si>
  <si>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</si>
  <si>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</si>
  <si>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</si>
  <si>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</si>
  <si>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</si>
  <si>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</si>
  <si>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</si>
  <si>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</si>
  <si>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</si>
  <si>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</si>
  <si>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</si>
  <si>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</si>
  <si>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</si>
  <si>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</si>
  <si>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</si>
  <si>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</si>
  <si>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</si>
  <si>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</si>
  <si>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</si>
  <si>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</si>
  <si>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</si>
  <si>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</si>
  <si>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</si>
  <si>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</si>
  <si>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</si>
  <si>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</si>
  <si>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</si>
  <si>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</si>
  <si>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</si>
  <si>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</si>
  <si>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</si>
  <si>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</si>
  <si>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</si>
  <si>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</si>
  <si>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</si>
  <si>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</si>
  <si>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</si>
  <si>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</si>
  <si>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</si>
  <si>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</si>
  <si>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</si>
  <si>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</si>
  <si>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</si>
  <si>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</si>
  <si>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</si>
  <si>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</si>
  <si>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</si>
  <si>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</si>
  <si>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</si>
  <si>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</si>
  <si>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</si>
  <si>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</si>
  <si>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</si>
  <si>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</si>
  <si>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</si>
  <si>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</si>
  <si>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</si>
  <si>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</si>
  <si>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</si>
  <si>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</si>
  <si>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</si>
  <si>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</si>
  <si>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</si>
  <si>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</si>
  <si>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</si>
  <si>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</si>
  <si>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</si>
  <si>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</si>
  <si>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</si>
  <si>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</si>
  <si>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</si>
  <si>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</si>
  <si>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</si>
  <si>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</si>
  <si>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</si>
  <si>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</si>
  <si>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</si>
  <si>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</si>
  <si>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</si>
  <si>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</si>
  <si>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</si>
  <si>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</si>
  <si>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</si>
  <si>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</si>
  <si>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</si>
  <si>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</si>
  <si>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</si>
  <si>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</si>
  <si>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</si>
  <si>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</si>
  <si>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</si>
  <si>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</si>
  <si>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</si>
  <si>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</si>
  <si>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</si>
  <si>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</si>
  <si>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</si>
  <si>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</si>
  <si>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</si>
  <si>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</si>
  <si>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</si>
  <si>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</si>
  <si>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</si>
  <si>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</si>
  <si>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</si>
  <si>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</si>
  <si>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</si>
  <si>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</si>
  <si>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</si>
  <si>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</si>
  <si>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</si>
  <si>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</si>
  <si>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</si>
  <si>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</si>
  <si>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</si>
  <si>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</si>
  <si>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</si>
  <si>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</si>
  <si>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</si>
  <si>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</si>
  <si>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</si>
  <si>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</si>
  <si>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</si>
  <si>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</si>
  <si>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</si>
  <si>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</si>
  <si>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</si>
  <si>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</si>
  <si>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</si>
  <si>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</si>
  <si>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</si>
  <si>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</si>
  <si>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</si>
  <si>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</si>
  <si>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</si>
  <si>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</si>
  <si>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</si>
  <si>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</si>
  <si>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</si>
  <si>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</si>
  <si>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</si>
  <si>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</si>
  <si>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</si>
  <si>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</si>
  <si>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</si>
  <si>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</si>
  <si>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</si>
  <si>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</si>
  <si>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</si>
  <si>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</si>
  <si>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</si>
  <si>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</si>
  <si>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</si>
  <si>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</si>
  <si>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</si>
  <si>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</si>
  <si>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</si>
  <si>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</si>
  <si>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</si>
  <si>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</si>
  <si>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</si>
  <si>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</si>
  <si>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</si>
  <si>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</si>
  <si>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</si>
  <si>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</si>
  <si>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</si>
  <si>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</si>
  <si>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</si>
  <si>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</si>
  <si>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</si>
  <si>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</si>
  <si>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</si>
  <si>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</si>
  <si>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</si>
  <si>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</si>
  <si>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</si>
  <si>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</si>
  <si>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</si>
  <si>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</si>
  <si>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</si>
  <si>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</si>
  <si>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</si>
  <si>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</si>
  <si>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</si>
  <si>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</si>
  <si>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</si>
  <si>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</si>
  <si>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</si>
  <si>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</si>
  <si>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</si>
  <si>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</si>
  <si>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</si>
  <si>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</si>
  <si>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</si>
  <si>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</si>
  <si>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</si>
  <si>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</si>
  <si>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</si>
  <si>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</si>
  <si>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</si>
  <si>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</si>
  <si>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</si>
  <si>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</si>
  <si>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</si>
  <si>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</si>
  <si>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</si>
  <si>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</si>
  <si>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</si>
  <si>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</si>
  <si>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</si>
  <si>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</si>
  <si>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</si>
  <si>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</si>
  <si>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</si>
  <si>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</si>
  <si>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</si>
  <si>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</si>
  <si>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</si>
  <si>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</si>
  <si>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</si>
  <si>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</si>
  <si>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</si>
  <si>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</si>
  <si>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</si>
  <si>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</si>
  <si>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</si>
  <si>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</si>
  <si>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</si>
  <si>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</si>
  <si>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</si>
  <si>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</si>
  <si>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</si>
  <si>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</si>
  <si>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</si>
  <si>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</si>
  <si>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</si>
  <si>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</si>
  <si>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</si>
  <si>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</si>
  <si>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</si>
  <si>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</si>
  <si>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</si>
  <si>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</si>
  <si>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</si>
  <si>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</si>
  <si>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</si>
  <si>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</si>
  <si>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</si>
  <si>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</si>
  <si>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</si>
  <si>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</si>
  <si>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</si>
  <si>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</si>
  <si>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</si>
  <si>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</si>
  <si>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</si>
  <si>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</si>
  <si>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</si>
  <si>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</si>
  <si>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</si>
  <si>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</si>
  <si>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</si>
  <si>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</si>
  <si>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</si>
  <si>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</si>
  <si>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</si>
  <si>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</si>
  <si>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</si>
  <si>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</si>
  <si>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</si>
  <si>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</si>
  <si>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</si>
  <si>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</si>
  <si>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</si>
  <si>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</si>
  <si>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</si>
  <si>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</si>
  <si>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</si>
  <si>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</si>
  <si>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</si>
  <si>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</si>
  <si>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</si>
  <si>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</si>
  <si>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</si>
  <si>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</si>
  <si>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</si>
  <si>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</si>
  <si>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</si>
  <si>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</si>
  <si>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</si>
  <si>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</si>
  <si>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</si>
  <si>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</si>
  <si>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</si>
  <si>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</si>
  <si>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</si>
  <si>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</si>
  <si>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</si>
  <si>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</si>
  <si>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</si>
  <si>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</si>
  <si>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</si>
  <si>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</si>
  <si>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</si>
  <si>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</si>
  <si>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</si>
  <si>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</si>
  <si>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</si>
  <si>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</si>
  <si>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</si>
  <si>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</si>
  <si>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</si>
  <si>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</si>
  <si>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</si>
  <si>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</si>
  <si>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</si>
  <si>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</si>
  <si>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</si>
  <si>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</si>
  <si>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</si>
  <si>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</si>
  <si>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</si>
  <si>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</si>
  <si>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</si>
  <si>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</si>
  <si>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</si>
  <si>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</si>
  <si>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</si>
  <si>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</si>
  <si>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</si>
  <si>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</si>
  <si>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</si>
  <si>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</si>
  <si>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</si>
  <si>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</si>
  <si>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</si>
  <si>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</si>
  <si>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</si>
  <si>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</si>
  <si>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</si>
  <si>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</si>
  <si>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</si>
  <si>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</si>
  <si>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</si>
  <si>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</si>
  <si>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</si>
  <si>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</si>
  <si>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</si>
  <si>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</si>
  <si>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</si>
  <si>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</si>
  <si>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</si>
  <si>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</si>
  <si>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</si>
  <si>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</si>
  <si>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</si>
  <si>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</si>
  <si>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</si>
  <si>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</si>
  <si>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</si>
  <si>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</si>
  <si>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</si>
  <si>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</si>
  <si>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</si>
  <si>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</si>
  <si>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</si>
  <si>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</si>
  <si>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</si>
  <si>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</si>
  <si>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</si>
  <si>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</si>
  <si>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</si>
  <si>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</si>
  <si>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</si>
  <si>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</si>
  <si>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</si>
  <si>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</si>
  <si>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</si>
  <si>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</si>
  <si>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</si>
  <si>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</si>
  <si>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</si>
  <si>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</si>
  <si>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</si>
  <si>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</si>
  <si>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</si>
  <si>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</si>
  <si>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</si>
  <si>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</si>
  <si>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</si>
  <si>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</si>
  <si>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</si>
  <si>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</si>
  <si>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</si>
  <si>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</si>
  <si>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</si>
  <si>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</si>
  <si>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</si>
  <si>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</si>
  <si>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</si>
  <si>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</si>
  <si>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</si>
  <si>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</si>
  <si>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</si>
  <si>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</si>
  <si>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</si>
  <si>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</si>
  <si>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</si>
  <si>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</si>
  <si>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</si>
  <si>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</si>
  <si>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</si>
  <si>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</si>
  <si>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</si>
  <si>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</si>
  <si>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</si>
  <si>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</si>
  <si>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</si>
  <si>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</si>
  <si>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</si>
  <si>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</si>
  <si>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</si>
  <si>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</si>
  <si>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</si>
  <si>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</si>
  <si>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</si>
  <si>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</si>
  <si>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</si>
  <si>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</si>
  <si>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</si>
  <si>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</si>
  <si>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</si>
  <si>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</si>
  <si>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</si>
  <si>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</si>
  <si>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</si>
  <si>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</si>
  <si>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</si>
  <si>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</si>
  <si>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</si>
  <si>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</si>
  <si>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</si>
  <si>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</si>
  <si>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</si>
  <si>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</si>
  <si>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</si>
  <si>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</si>
  <si>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</si>
  <si>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</si>
  <si>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</si>
  <si>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</si>
  <si>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</si>
  <si>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</si>
  <si>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</si>
  <si>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</si>
  <si>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</si>
  <si>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</si>
  <si>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</si>
  <si>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</si>
  <si>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</si>
  <si>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</si>
  <si>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</si>
  <si>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</si>
  <si>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</si>
  <si>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</si>
  <si>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</si>
  <si>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</si>
  <si>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</si>
  <si>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</si>
  <si>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</si>
  <si>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</si>
  <si>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</si>
  <si>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</si>
  <si>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</si>
  <si>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</si>
  <si>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</si>
  <si>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</si>
  <si>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</si>
  <si>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</si>
  <si>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</si>
  <si>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</si>
  <si>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</si>
  <si>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</si>
  <si>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</si>
  <si>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</si>
  <si>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</si>
  <si>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</si>
  <si>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</si>
  <si>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</si>
  <si>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</si>
  <si>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</si>
  <si>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</si>
  <si>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</si>
  <si>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</si>
  <si>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</si>
  <si>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</si>
  <si>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</si>
  <si>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</si>
  <si>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</si>
  <si>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</si>
  <si>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</si>
  <si>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</si>
  <si>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</si>
  <si>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</si>
  <si>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</si>
  <si>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</si>
  <si>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</si>
  <si>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</si>
  <si>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</si>
  <si>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</si>
  <si>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</si>
  <si>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</si>
  <si>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</si>
  <si>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</si>
  <si>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</si>
  <si>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</si>
  <si>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</si>
  <si>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</si>
  <si>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</si>
  <si>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</si>
  <si>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</si>
  <si>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</si>
  <si>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</si>
  <si>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</si>
  <si>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</si>
  <si>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</si>
  <si>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</si>
  <si>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</si>
  <si>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</si>
  <si>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</si>
  <si>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</si>
  <si>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</si>
  <si>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</si>
  <si>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</si>
  <si>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</si>
  <si>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</si>
  <si>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</si>
  <si>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</si>
  <si>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</si>
  <si>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</si>
  <si>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</si>
  <si>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</si>
  <si>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</si>
  <si>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</si>
  <si>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</si>
  <si>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</si>
  <si>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</si>
  <si>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</si>
  <si>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</si>
  <si>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</si>
  <si>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</si>
  <si>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</si>
  <si>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</si>
  <si>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</si>
  <si>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</si>
  <si>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</si>
  <si>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</si>
  <si>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</si>
  <si>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</si>
  <si>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</si>
  <si>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</si>
  <si>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</si>
  <si>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</si>
  <si>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</si>
  <si>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</si>
  <si>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</si>
  <si>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</si>
  <si>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</si>
  <si>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</si>
  <si>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</si>
  <si>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</si>
  <si>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</si>
  <si>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</si>
  <si>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</si>
  <si>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</si>
  <si>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</si>
  <si>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</si>
  <si>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</si>
  <si>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</si>
  <si>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</si>
  <si>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</si>
  <si>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</si>
  <si>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</si>
  <si>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</si>
  <si>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</si>
  <si>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</si>
  <si>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</si>
  <si>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</si>
  <si>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</si>
  <si>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</si>
  <si>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</si>
  <si>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</si>
  <si>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</si>
  <si>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</si>
  <si>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</si>
  <si>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</si>
  <si>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</si>
  <si>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</si>
  <si>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</si>
  <si>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</si>
  <si>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</si>
  <si>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</si>
  <si>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</si>
  <si>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</si>
  <si>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</si>
  <si>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</si>
  <si>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</si>
  <si>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</si>
  <si>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</si>
  <si>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</si>
  <si>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</si>
  <si>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</si>
  <si>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</si>
  <si>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</si>
  <si>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</si>
  <si>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</si>
  <si>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</si>
  <si>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</si>
  <si>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</si>
  <si>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</si>
  <si>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</si>
  <si>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</si>
  <si>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</si>
  <si>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</si>
  <si>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</si>
  <si>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</si>
  <si>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</si>
  <si>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</si>
  <si>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</si>
  <si>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</si>
  <si>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</si>
  <si>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</si>
  <si>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</si>
  <si>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</si>
  <si>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</si>
  <si>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</si>
  <si>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</si>
  <si>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</si>
  <si>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</si>
  <si>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</si>
  <si>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</si>
  <si>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</si>
  <si>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</si>
  <si>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</si>
  <si>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</si>
  <si>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</si>
  <si>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</si>
  <si>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</si>
  <si>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</si>
  <si>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</si>
  <si>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</si>
  <si>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</si>
  <si>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</si>
  <si>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</si>
  <si>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</si>
  <si>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</si>
  <si>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</si>
  <si>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</si>
  <si>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</si>
  <si>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</si>
  <si>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</si>
  <si>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</si>
  <si>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</si>
  <si>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</si>
  <si>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</si>
  <si>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</si>
  <si>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</si>
  <si>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</si>
  <si>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</si>
  <si>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</si>
  <si>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</si>
  <si>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</si>
  <si>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</si>
  <si>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</si>
  <si>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</si>
  <si>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</si>
  <si>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</si>
  <si>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</si>
  <si>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</si>
  <si>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</si>
  <si>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</si>
  <si>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</si>
  <si>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</si>
  <si>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</si>
  <si>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</si>
  <si>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</si>
  <si>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</si>
  <si>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</si>
  <si>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</si>
  <si>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</si>
  <si>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</si>
  <si>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</si>
  <si>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</si>
  <si>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</si>
  <si>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</si>
  <si>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</si>
  <si>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</si>
  <si>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</si>
  <si>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</si>
  <si>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</si>
  <si>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</si>
  <si>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</si>
  <si>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</si>
  <si>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</si>
  <si>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</si>
  <si>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</si>
  <si>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</si>
  <si>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</si>
  <si>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</si>
  <si>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</si>
  <si>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</si>
  <si>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</si>
  <si>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</si>
  <si>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</si>
  <si>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</si>
  <si>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</si>
  <si>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</si>
  <si>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</si>
  <si>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</si>
  <si>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</si>
  <si>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</si>
  <si>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</si>
  <si>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</si>
  <si>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</si>
  <si>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</si>
  <si>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</si>
  <si>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</si>
  <si>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</si>
  <si>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</si>
  <si>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</si>
  <si>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</si>
  <si>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</si>
  <si>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</si>
  <si>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</si>
  <si>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</si>
  <si>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</si>
  <si>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</si>
  <si>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</si>
  <si>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</si>
  <si>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</si>
  <si>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</si>
  <si>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</si>
  <si>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</si>
  <si>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</si>
  <si>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</si>
  <si>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</si>
  <si>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</si>
  <si>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</si>
  <si>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</si>
  <si>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</si>
  <si>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</si>
  <si>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</si>
  <si>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</si>
  <si>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</si>
  <si>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</si>
  <si>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</si>
  <si>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</si>
  <si>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</si>
  <si>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</si>
  <si>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</si>
  <si>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</si>
  <si>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</si>
  <si>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</si>
  <si>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</si>
  <si>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</si>
  <si>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</si>
  <si>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</si>
  <si>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</si>
  <si>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</si>
  <si>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</si>
  <si>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</si>
  <si>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</si>
  <si>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</si>
  <si>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</si>
  <si>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</si>
  <si>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</si>
  <si>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</si>
  <si>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</si>
  <si>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</si>
  <si>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</si>
  <si>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</si>
  <si>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</si>
  <si>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</si>
  <si>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</si>
  <si>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</si>
  <si>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</si>
  <si>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</si>
  <si>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</si>
  <si>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</si>
  <si>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</si>
  <si>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</si>
  <si>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</si>
  <si>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</si>
  <si>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</si>
  <si>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</si>
  <si>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</si>
  <si>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</si>
  <si>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</si>
  <si>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</si>
  <si>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</si>
  <si>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</si>
  <si>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</si>
  <si>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</si>
  <si>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</si>
  <si>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</si>
  <si>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</si>
  <si>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</si>
  <si>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</si>
  <si>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</si>
  <si>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</si>
  <si>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</si>
  <si>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</si>
  <si>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</si>
  <si>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</si>
  <si>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</si>
  <si>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</si>
  <si>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</si>
  <si>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</si>
  <si>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</si>
  <si>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</si>
  <si>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</si>
  <si>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</si>
  <si>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</si>
  <si>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</si>
  <si>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</si>
  <si>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</si>
  <si>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</si>
  <si>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</si>
  <si>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</si>
  <si>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</si>
  <si>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</si>
  <si>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</si>
  <si>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</si>
  <si>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</si>
  <si>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</si>
  <si>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</si>
  <si>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</si>
  <si>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</si>
  <si>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</si>
  <si>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</si>
  <si>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</si>
  <si>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</si>
  <si>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</si>
  <si>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</si>
  <si>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</si>
  <si>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</si>
  <si>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</si>
  <si>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</si>
  <si>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</si>
  <si>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</si>
  <si>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</si>
  <si>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</si>
  <si>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</si>
  <si>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</si>
  <si>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</si>
  <si>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</si>
  <si>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</si>
  <si>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</si>
  <si>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</si>
  <si>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</si>
  <si>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</si>
  <si>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</si>
  <si>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</si>
  <si>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</si>
  <si>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</si>
  <si>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</si>
  <si>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</si>
  <si>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</si>
  <si>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</si>
  <si>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</si>
  <si>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</si>
  <si>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</si>
  <si>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</si>
  <si>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</si>
  <si>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</si>
  <si>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</si>
  <si>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</si>
  <si>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</si>
  <si>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</si>
  <si>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</si>
  <si>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</si>
  <si>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</si>
  <si>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</si>
  <si>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</si>
  <si>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</si>
  <si>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</si>
  <si>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</si>
  <si>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</si>
  <si>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</si>
  <si>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</si>
  <si>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</si>
  <si>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</si>
  <si>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</si>
  <si>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</si>
  <si>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</si>
  <si>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</si>
  <si>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</si>
  <si>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</si>
  <si>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</si>
  <si>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</si>
  <si>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</si>
  <si>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</si>
  <si>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</si>
  <si>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</si>
  <si>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</si>
  <si>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</si>
  <si>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</si>
  <si>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</si>
  <si>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</si>
  <si>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</si>
  <si>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</si>
  <si>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</si>
  <si>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</si>
  <si>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</si>
  <si>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</si>
  <si>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</si>
  <si>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</si>
  <si>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</si>
  <si>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</si>
  <si>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</si>
  <si>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</si>
  <si>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</si>
  <si>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</si>
  <si>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</si>
  <si>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</si>
  <si>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</si>
  <si>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</si>
  <si>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</si>
  <si>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</si>
  <si>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</si>
  <si>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</si>
  <si>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</si>
  <si>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</si>
  <si>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</si>
  <si>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</si>
  <si>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</si>
  <si>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</si>
  <si>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</si>
  <si>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</si>
  <si>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</si>
  <si>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</si>
  <si>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</si>
  <si>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</si>
  <si>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</si>
  <si>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</si>
  <si>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</si>
  <si>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</si>
  <si>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</si>
  <si>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</si>
  <si>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</si>
  <si>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</si>
  <si>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</si>
  <si>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</si>
  <si>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</si>
  <si>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</si>
  <si>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</si>
  <si>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</si>
  <si>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</si>
  <si>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</si>
  <si>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</si>
  <si>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</si>
  <si>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</si>
  <si>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</si>
  <si>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</si>
  <si>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</si>
  <si>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</si>
  <si>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</si>
  <si>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</si>
  <si>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</si>
  <si>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</si>
  <si>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</si>
  <si>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</si>
  <si>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</si>
  <si>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</si>
  <si>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</si>
  <si>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</si>
  <si>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</si>
  <si>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</si>
  <si>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</si>
  <si>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</si>
  <si>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</si>
  <si>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</si>
  <si>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</si>
  <si>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</si>
  <si>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</si>
  <si>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</si>
  <si>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</si>
  <si>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</si>
  <si>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</si>
  <si>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</si>
  <si>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</si>
  <si>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</si>
  <si>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</si>
  <si>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</si>
  <si>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</si>
  <si>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</si>
  <si>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</si>
  <si>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</si>
  <si>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</si>
  <si>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</si>
  <si>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</si>
  <si>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</si>
  <si>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</si>
  <si>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</si>
  <si>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</si>
  <si>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</si>
  <si>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</si>
  <si>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</si>
  <si>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</si>
  <si>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</si>
  <si>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</si>
  <si>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</si>
  <si>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</si>
  <si>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</si>
  <si>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</si>
  <si>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</si>
  <si>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</si>
  <si>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</si>
  <si>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</si>
  <si>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</si>
  <si>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</si>
  <si>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</si>
  <si>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</si>
  <si>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</si>
  <si>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</si>
  <si>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</si>
  <si>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</si>
  <si>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</si>
  <si>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</si>
  <si>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</si>
  <si>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</si>
  <si>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</si>
  <si>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</si>
  <si>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</si>
  <si>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</si>
  <si>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</si>
  <si>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</si>
  <si>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</si>
  <si>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</si>
  <si>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</si>
  <si>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</si>
  <si>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</si>
  <si>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</si>
  <si>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</si>
  <si>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</si>
  <si>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</si>
  <si>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</si>
  <si>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</si>
  <si>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</si>
  <si>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</si>
  <si>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</si>
  <si>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</si>
  <si>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</si>
  <si>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</si>
  <si>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</si>
  <si>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</si>
  <si>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</si>
  <si>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</si>
  <si>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</si>
  <si>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</si>
  <si>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</si>
  <si>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</si>
  <si>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</si>
  <si>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</si>
  <si>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</si>
  <si>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</si>
  <si>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</si>
  <si>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</si>
  <si>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</si>
  <si>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</si>
  <si>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</si>
  <si>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</si>
  <si>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</si>
  <si>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</si>
  <si>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</si>
  <si>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</si>
  <si>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</si>
  <si>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</si>
  <si>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</si>
  <si>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</si>
  <si>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</si>
  <si>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</si>
  <si>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</si>
  <si>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</si>
  <si>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</si>
  <si>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</si>
  <si>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</si>
  <si>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</si>
  <si>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</si>
  <si>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</si>
  <si>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</si>
  <si>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</si>
  <si>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</si>
  <si>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</si>
  <si>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</si>
  <si>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</si>
  <si>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</si>
  <si>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</si>
  <si>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</si>
  <si>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</si>
  <si>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</si>
  <si>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</si>
  <si>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</si>
  <si>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</si>
  <si>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</si>
  <si>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</si>
  <si>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</si>
  <si>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</si>
  <si>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</si>
  <si>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</si>
  <si>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</si>
  <si>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</si>
  <si>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</si>
  <si>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</si>
  <si>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</si>
  <si>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</si>
  <si>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</si>
  <si>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</si>
  <si>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</si>
  <si>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</si>
  <si>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</si>
  <si>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</si>
  <si>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</si>
  <si>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</si>
  <si>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</si>
  <si>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</si>
  <si>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</si>
  <si>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</si>
  <si>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</si>
  <si>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</si>
  <si>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</si>
  <si>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</si>
  <si>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</si>
  <si>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</si>
  <si>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</si>
  <si>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</si>
  <si>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</si>
  <si>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</si>
  <si>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</si>
  <si>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</si>
  <si>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</si>
  <si>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</si>
  <si>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</si>
  <si>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</si>
  <si>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</si>
  <si>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</si>
  <si>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</si>
  <si>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</si>
  <si>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</si>
  <si>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</si>
  <si>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</si>
  <si>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</si>
  <si>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</si>
  <si>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</si>
  <si>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</si>
  <si>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</si>
  <si>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</si>
  <si>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</si>
  <si>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</si>
  <si>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</si>
  <si>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</si>
  <si>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</si>
  <si>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</si>
  <si>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</si>
  <si>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</si>
  <si>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</si>
  <si>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</si>
  <si>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</si>
  <si>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</si>
  <si>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</si>
  <si>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</si>
  <si>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</si>
  <si>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</si>
  <si>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</si>
  <si>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</si>
  <si>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</si>
  <si>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</si>
  <si>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</si>
  <si>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</si>
  <si>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</si>
  <si>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</si>
  <si>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</si>
  <si>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</si>
  <si>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</si>
  <si>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</si>
  <si>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</si>
  <si>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</si>
  <si>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</si>
  <si>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</si>
  <si>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</si>
  <si>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</si>
  <si>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</si>
  <si>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</si>
  <si>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</si>
  <si>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</si>
  <si>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</si>
  <si>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</si>
  <si>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</si>
  <si>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</si>
  <si>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</si>
  <si>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</si>
  <si>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</si>
  <si>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</si>
  <si>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</si>
  <si>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</si>
  <si>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</si>
  <si>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</si>
  <si>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</si>
  <si>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</si>
  <si>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</si>
  <si>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</si>
  <si>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</si>
  <si>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</si>
  <si>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</si>
  <si>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</si>
  <si>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</si>
  <si>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</si>
  <si>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</si>
  <si>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</si>
  <si>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</si>
  <si>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</si>
  <si>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</si>
  <si>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</si>
  <si>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</si>
  <si>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</si>
  <si>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</si>
  <si>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</si>
  <si>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</si>
  <si>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</si>
  <si>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</si>
  <si>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</si>
  <si>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</si>
  <si>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</si>
  <si>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</si>
  <si>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</si>
  <si>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</si>
  <si>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</si>
  <si>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</si>
  <si>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</si>
  <si>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</si>
  <si>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</si>
  <si>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</si>
  <si>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</si>
  <si>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</si>
  <si>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</si>
  <si>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</si>
  <si>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</si>
  <si>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</si>
  <si>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</si>
  <si>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</si>
  <si>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</si>
  <si>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</si>
  <si>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</si>
  <si>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</si>
  <si>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</si>
  <si>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</si>
  <si>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</si>
  <si>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</si>
  <si>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</si>
  <si>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</si>
  <si>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</si>
  <si>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</si>
  <si>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</si>
  <si>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</si>
  <si>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</si>
  <si>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</si>
  <si>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</si>
  <si>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</si>
  <si>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</si>
  <si>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</si>
  <si>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</si>
  <si>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</si>
  <si>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</si>
  <si>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</si>
  <si>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</si>
  <si>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</si>
  <si>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</si>
  <si>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</si>
  <si>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</si>
  <si>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</si>
  <si>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</si>
  <si>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</si>
  <si>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</si>
  <si>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</si>
  <si>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</si>
  <si>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</si>
  <si>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</si>
  <si>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</si>
  <si>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</si>
  <si>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</si>
  <si>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</si>
  <si>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</si>
  <si>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</si>
  <si>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</si>
  <si>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</si>
  <si>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</si>
  <si>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</si>
  <si>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</si>
  <si>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</si>
  <si>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</si>
  <si>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</si>
  <si>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</si>
  <si>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</si>
  <si>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</si>
  <si>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</si>
  <si>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</si>
  <si>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</si>
  <si>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</si>
  <si>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</si>
  <si>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</si>
  <si>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</si>
  <si>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</si>
  <si>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</si>
  <si>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</si>
  <si>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</si>
  <si>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</si>
  <si>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</si>
  <si>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</si>
  <si>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</si>
  <si>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</si>
  <si>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</si>
  <si>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</si>
  <si>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</si>
  <si>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</si>
  <si>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</si>
  <si>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</si>
  <si>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</si>
  <si>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</si>
  <si>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</si>
  <si>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</si>
  <si>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</si>
  <si>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</si>
  <si>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</si>
  <si>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</si>
  <si>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</si>
  <si>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</si>
  <si>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</si>
  <si>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</si>
  <si>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</si>
  <si>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</si>
  <si>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</si>
  <si>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</si>
  <si>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</si>
  <si>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</si>
  <si>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</si>
  <si>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</si>
  <si>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</si>
  <si>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</si>
  <si>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</si>
  <si>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</si>
  <si>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</si>
  <si>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</si>
  <si>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</si>
  <si>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</si>
  <si>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</si>
  <si>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</si>
  <si>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</si>
  <si>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</si>
  <si>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</si>
  <si>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</si>
  <si>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</si>
  <si>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</si>
  <si>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</si>
  <si>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</si>
  <si>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</si>
  <si>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</si>
  <si>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</si>
  <si>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</si>
  <si>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</si>
  <si>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</si>
  <si>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</si>
  <si>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</si>
  <si>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</si>
  <si>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</si>
  <si>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</si>
  <si>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</si>
  <si>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</si>
  <si>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</si>
  <si>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</si>
  <si>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</si>
  <si>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</si>
  <si>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</si>
  <si>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</si>
  <si>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</si>
  <si>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</si>
  <si>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</si>
  <si>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</si>
  <si>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</si>
  <si>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</si>
  <si>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</si>
  <si>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</si>
  <si>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</si>
  <si>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</si>
  <si>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</si>
  <si>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</si>
  <si>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</si>
  <si>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</si>
  <si>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</si>
  <si>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</si>
  <si>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</si>
  <si>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</si>
  <si>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</si>
  <si>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</si>
  <si>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</si>
  <si>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</si>
  <si>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</si>
  <si>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</si>
  <si>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</si>
  <si>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</si>
  <si>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</si>
  <si>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</si>
  <si>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</si>
  <si>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</si>
  <si>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</si>
  <si>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</si>
  <si>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</si>
  <si>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</si>
  <si>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</si>
  <si>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</si>
  <si>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</si>
  <si>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</si>
  <si>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</si>
  <si>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</si>
  <si>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</si>
  <si>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</si>
  <si>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</si>
  <si>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</si>
  <si>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</si>
  <si>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</si>
  <si>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</si>
  <si>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</si>
  <si>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</si>
  <si>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</si>
  <si>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</si>
  <si>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</si>
  <si>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</si>
  <si>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</si>
  <si>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</si>
  <si>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</si>
  <si>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</si>
  <si>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</si>
  <si>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</si>
  <si>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</si>
  <si>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</si>
  <si>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</si>
  <si>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</si>
  <si>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</si>
  <si>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</si>
  <si>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</si>
  <si>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</si>
  <si>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</si>
  <si>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</si>
  <si>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</si>
  <si>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</si>
  <si>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</si>
  <si>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</si>
  <si>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</si>
  <si>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</si>
  <si>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</si>
  <si>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</si>
  <si>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</si>
  <si>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</si>
  <si>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</si>
  <si>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</si>
  <si>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</si>
  <si>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</si>
  <si>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</si>
  <si>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</si>
  <si>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</si>
  <si>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</si>
  <si>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</si>
  <si>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</si>
  <si>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</si>
  <si>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</si>
  <si>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</si>
  <si>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</si>
  <si>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</si>
  <si>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</si>
  <si>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</si>
  <si>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</si>
  <si>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</si>
  <si>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</si>
  <si>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</si>
  <si>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</si>
  <si>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</si>
  <si>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</si>
  <si>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</si>
  <si>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</si>
  <si>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</si>
  <si>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</si>
  <si>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</si>
  <si>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</si>
  <si>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</si>
  <si>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</si>
  <si>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</si>
  <si>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</si>
  <si>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</si>
  <si>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</si>
  <si>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</si>
  <si>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</si>
  <si>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</si>
  <si>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</si>
  <si>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</si>
  <si>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</si>
  <si>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</si>
  <si>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</si>
  <si>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</si>
  <si>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</si>
  <si>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</si>
  <si>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</si>
  <si>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</si>
  <si>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</si>
  <si>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</si>
  <si>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</si>
  <si>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</si>
  <si>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</si>
  <si>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</si>
  <si>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</si>
  <si>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</si>
  <si>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</si>
  <si>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</si>
  <si>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</si>
  <si>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</si>
  <si>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</si>
  <si>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</si>
  <si>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</si>
  <si>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</si>
  <si>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</si>
  <si>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</si>
  <si>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</si>
  <si>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</si>
  <si>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</si>
  <si>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</si>
  <si>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</si>
  <si>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</si>
  <si>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</si>
  <si>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</si>
  <si>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</si>
  <si>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</si>
  <si>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</si>
  <si>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</si>
  <si>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</si>
  <si>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</si>
  <si>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</si>
  <si>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</si>
  <si>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</si>
  <si>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</si>
  <si>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</si>
  <si>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</si>
  <si>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</si>
  <si>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</si>
  <si>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</si>
  <si>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</si>
  <si>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</si>
  <si>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</si>
  <si>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</si>
  <si>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</si>
  <si>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</si>
  <si>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</si>
  <si>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</si>
  <si>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</si>
  <si>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</si>
  <si>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</si>
  <si>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</si>
  <si>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</si>
  <si>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</si>
  <si>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</si>
  <si>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</si>
  <si>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</si>
  <si>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</si>
  <si>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</si>
  <si>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</si>
  <si>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</si>
  <si>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</si>
  <si>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</si>
  <si>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</si>
  <si>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</si>
  <si>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</si>
  <si>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</si>
  <si>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</si>
  <si>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</si>
  <si>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</si>
  <si>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</si>
  <si>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</si>
  <si>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</si>
  <si>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</si>
  <si>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</si>
  <si>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</si>
  <si>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</si>
  <si>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</si>
  <si>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</si>
  <si>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</si>
  <si>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</si>
  <si>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</si>
  <si>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</si>
  <si>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</si>
  <si>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</si>
  <si>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</si>
  <si>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</si>
  <si>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</si>
  <si>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</si>
  <si>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</si>
  <si>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</si>
  <si>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</si>
  <si>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</si>
  <si>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</si>
  <si>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</si>
  <si>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</si>
  <si>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</si>
  <si>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</si>
  <si>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</si>
  <si>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</si>
  <si>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</si>
  <si>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</si>
  <si>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</si>
  <si>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</si>
  <si>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</si>
  <si>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</si>
  <si>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</si>
  <si>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</si>
  <si>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</si>
  <si>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</si>
  <si>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</si>
  <si>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</si>
  <si>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</si>
  <si>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</si>
  <si>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</si>
  <si>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</si>
  <si>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</si>
  <si>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</si>
  <si>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</si>
  <si>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</si>
  <si>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</si>
  <si>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</si>
  <si>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</si>
  <si>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</si>
  <si>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</si>
  <si>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</si>
  <si>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</si>
  <si>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</si>
  <si>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</si>
  <si>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</si>
  <si>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</si>
  <si>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</si>
  <si>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</si>
  <si>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</si>
  <si>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</si>
  <si>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</si>
  <si>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</si>
  <si>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</si>
  <si>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</si>
  <si>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</si>
  <si>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</si>
  <si>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</si>
  <si>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</si>
  <si>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</si>
  <si>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</si>
  <si>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</si>
  <si>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</si>
  <si>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</si>
  <si>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</si>
  <si>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</si>
  <si>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</si>
  <si>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</si>
  <si>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</si>
  <si>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</si>
  <si>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</si>
  <si>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</si>
  <si>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</si>
  <si>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</si>
  <si>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</si>
  <si>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</si>
  <si>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</si>
  <si>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</si>
  <si>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</si>
  <si>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</si>
  <si>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</si>
  <si>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</si>
  <si>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</si>
  <si>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</si>
  <si>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</si>
  <si>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</si>
  <si>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</si>
  <si>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</si>
  <si>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</si>
  <si>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</si>
  <si>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</si>
  <si>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</si>
  <si>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</si>
  <si>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</si>
  <si>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</si>
  <si>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</si>
  <si>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</si>
  <si>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</si>
  <si>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</si>
  <si>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</si>
  <si>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</si>
  <si>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</si>
  <si>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</si>
  <si>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</si>
  <si>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</si>
  <si>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</si>
  <si>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</si>
  <si>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</si>
  <si>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</si>
  <si>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</si>
  <si>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</si>
  <si>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</si>
  <si>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</si>
  <si>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</si>
  <si>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</si>
  <si>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</si>
  <si>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</si>
  <si>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</si>
  <si>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</si>
  <si>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</si>
  <si>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</si>
  <si>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</si>
  <si>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</si>
  <si>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</si>
  <si>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</si>
  <si>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</si>
  <si>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</si>
  <si>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</si>
  <si>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</si>
  <si>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</si>
  <si>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</si>
  <si>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</si>
  <si>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</si>
  <si>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</si>
  <si>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</si>
  <si>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</si>
  <si>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</si>
  <si>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</si>
  <si>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</si>
  <si>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</si>
  <si>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</si>
  <si>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</si>
  <si>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</si>
  <si>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</si>
  <si>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</si>
  <si>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</si>
  <si>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</si>
  <si>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</si>
  <si>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</si>
  <si>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</si>
  <si>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</si>
  <si>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</si>
  <si>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</si>
  <si>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</si>
  <si>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</si>
  <si>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</si>
  <si>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</si>
  <si>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</si>
  <si>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</si>
  <si>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</si>
  <si>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</si>
  <si>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</si>
  <si>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</si>
  <si>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</si>
  <si>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</si>
  <si>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</si>
  <si>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</si>
  <si>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</si>
  <si>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</si>
  <si>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</si>
  <si>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</si>
  <si>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</si>
  <si>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</si>
  <si>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</si>
  <si>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</si>
  <si>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</si>
  <si>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</si>
  <si>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</si>
  <si>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</si>
  <si>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</si>
  <si>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</si>
  <si>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</si>
  <si>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</si>
  <si>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</si>
  <si>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</si>
  <si>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</si>
  <si>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</si>
  <si>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</si>
  <si>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</si>
  <si>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</si>
  <si>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</si>
  <si>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</si>
  <si>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</si>
  <si>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</si>
  <si>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</si>
  <si>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</si>
  <si>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</si>
  <si>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</si>
  <si>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</si>
  <si>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</si>
  <si>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</si>
  <si>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</si>
  <si>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</si>
  <si>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</si>
  <si>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</si>
  <si>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</si>
  <si>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</si>
  <si>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</si>
  <si>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</si>
  <si>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</si>
  <si>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</si>
  <si>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</si>
  <si>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</si>
  <si>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</si>
  <si>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</si>
  <si>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</si>
  <si>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</si>
  <si>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</si>
  <si>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</si>
  <si>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</si>
  <si>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</si>
  <si>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</si>
  <si>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</si>
  <si>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</si>
  <si>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</si>
  <si>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</si>
  <si>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</si>
  <si>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</si>
  <si>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</si>
  <si>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</si>
  <si>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</si>
  <si>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</si>
  <si>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</si>
  <si>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</si>
  <si>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</si>
  <si>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</si>
  <si>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</si>
  <si>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</si>
  <si>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</si>
  <si>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</si>
  <si>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</si>
  <si>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</si>
  <si>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</si>
  <si>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</si>
  <si>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</si>
  <si>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</si>
  <si>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</si>
  <si>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</si>
  <si>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</si>
  <si>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</si>
  <si>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</si>
  <si>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</si>
  <si>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</si>
  <si>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</si>
  <si>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</si>
  <si>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</si>
  <si>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</si>
  <si>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</si>
  <si>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</si>
  <si>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</si>
  <si>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</si>
  <si>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</si>
  <si>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</si>
  <si>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</si>
  <si>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</si>
  <si>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</si>
  <si>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</si>
  <si>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</si>
  <si>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</si>
  <si>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</si>
  <si>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</si>
  <si>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</si>
  <si>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</si>
  <si>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</si>
  <si>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</si>
  <si>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</si>
  <si>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</si>
  <si>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</si>
  <si>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</si>
  <si>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</si>
  <si>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</si>
  <si>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</si>
  <si>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</si>
  <si>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</si>
  <si>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</si>
  <si>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</si>
  <si>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</si>
  <si>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</si>
  <si>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</si>
  <si>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</si>
  <si>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</si>
  <si>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</si>
  <si>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</si>
  <si>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</si>
  <si>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</si>
  <si>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</si>
  <si>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</si>
  <si>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</si>
  <si>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</si>
  <si>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</si>
  <si>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</si>
  <si>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</si>
  <si>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</si>
  <si>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</si>
  <si>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</si>
  <si>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</si>
  <si>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</si>
  <si>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</si>
  <si>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</si>
  <si>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</si>
  <si>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</si>
  <si>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</si>
  <si>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</si>
  <si>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</si>
  <si>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</si>
  <si>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</si>
  <si>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</si>
  <si>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</si>
  <si>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</si>
  <si>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</si>
  <si>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</si>
  <si>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</si>
  <si>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</si>
  <si>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</si>
  <si>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</si>
  <si>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</si>
  <si>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</si>
  <si>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</si>
  <si>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</si>
  <si>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</si>
  <si>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</si>
  <si>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</si>
  <si>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</si>
  <si>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</si>
  <si>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</si>
  <si>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</si>
  <si>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</si>
  <si>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</si>
  <si>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</si>
  <si>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</si>
  <si>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</si>
  <si>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</si>
  <si>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</si>
  <si>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</si>
  <si>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</si>
  <si>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</si>
  <si>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</si>
  <si>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</si>
  <si>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</si>
  <si>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</si>
  <si>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</si>
  <si>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</si>
  <si>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</si>
  <si>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</si>
  <si>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</si>
  <si>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</si>
  <si>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</si>
  <si>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</si>
  <si>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</si>
  <si>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</si>
  <si>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</si>
  <si>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</si>
  <si>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</si>
  <si>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</si>
  <si>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</si>
  <si>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</si>
  <si>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</si>
  <si>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</si>
  <si>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</si>
  <si>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</si>
  <si>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</si>
  <si>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</si>
  <si>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</si>
  <si>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</si>
  <si>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</si>
  <si>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</si>
  <si>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</si>
  <si>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</si>
  <si>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</si>
  <si>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</si>
  <si>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</si>
  <si>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</si>
  <si>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</si>
  <si>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</si>
  <si>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</si>
  <si>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</si>
  <si>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</si>
  <si>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</si>
  <si>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</si>
  <si>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</si>
  <si>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</si>
  <si>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</si>
  <si>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</si>
  <si>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</si>
  <si>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</si>
  <si>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</si>
  <si>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</si>
  <si>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</si>
  <si>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</si>
  <si>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</si>
  <si>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</si>
  <si>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</si>
  <si>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</si>
  <si>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</si>
  <si>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</si>
  <si>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</si>
  <si>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</si>
  <si>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</si>
  <si>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</si>
  <si>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</si>
  <si>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</si>
  <si>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</si>
  <si>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</si>
  <si>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</si>
  <si>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</si>
  <si>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</si>
  <si>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</si>
  <si>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</si>
  <si>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</si>
  <si>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</si>
  <si>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</si>
  <si>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</si>
  <si>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</si>
  <si>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</si>
  <si>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</si>
  <si>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</si>
  <si>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</si>
  <si>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</si>
  <si>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</si>
  <si>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</si>
  <si>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</si>
  <si>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</si>
  <si>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</si>
  <si>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</si>
  <si>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</si>
  <si>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</si>
  <si>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</si>
  <si>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</si>
  <si>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</si>
  <si>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</si>
  <si>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</si>
  <si>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</si>
  <si>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</si>
  <si>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</si>
  <si>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</si>
  <si>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</si>
  <si>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</si>
  <si>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</si>
  <si>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</si>
  <si>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</si>
  <si>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</si>
  <si>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</si>
  <si>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</si>
  <si>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</si>
  <si>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</si>
  <si>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</si>
  <si>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</si>
  <si>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</si>
  <si>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</si>
  <si>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</si>
  <si>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</si>
  <si>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</si>
  <si>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</si>
  <si>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</si>
  <si>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</si>
  <si>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</si>
  <si>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</si>
  <si>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</si>
  <si>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</si>
  <si>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</si>
  <si>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</si>
  <si>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</si>
  <si>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</si>
  <si>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</si>
  <si>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</si>
  <si>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</si>
  <si>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</si>
  <si>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</si>
  <si>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</si>
  <si>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</si>
  <si>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</si>
  <si>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</si>
  <si>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</si>
  <si>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</si>
  <si>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</si>
  <si>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</si>
  <si>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</si>
  <si>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</si>
  <si>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</si>
  <si>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</si>
  <si>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</si>
  <si>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</si>
  <si>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</si>
  <si>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</si>
  <si>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</si>
  <si>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</si>
  <si>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</si>
  <si>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</si>
  <si>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</si>
  <si>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</si>
  <si>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</si>
  <si>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</si>
  <si>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</si>
  <si>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</si>
  <si>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</si>
  <si>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</si>
  <si>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</si>
  <si>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</si>
  <si>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</si>
  <si>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</si>
  <si>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</si>
  <si>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</si>
  <si>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</si>
  <si>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</si>
  <si>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</si>
  <si>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</si>
  <si>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</si>
  <si>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</si>
  <si>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</si>
  <si>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</si>
  <si>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</si>
  <si>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</si>
  <si>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</si>
  <si>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</si>
  <si>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</si>
  <si>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</si>
  <si>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</si>
  <si>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</si>
  <si>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</si>
  <si>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</si>
  <si>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</si>
  <si>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</si>
  <si>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</si>
  <si>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</si>
  <si>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</si>
  <si>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</si>
  <si>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</si>
  <si>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</si>
  <si>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</si>
  <si>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</si>
  <si>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</si>
  <si>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</si>
  <si>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</si>
  <si>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</si>
  <si>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</si>
  <si>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</si>
  <si>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</si>
  <si>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</si>
  <si>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</si>
  <si>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</si>
  <si>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</si>
  <si>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</si>
  <si>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</si>
  <si>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</si>
  <si>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</si>
  <si>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</si>
  <si>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</si>
  <si>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</si>
  <si>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</si>
  <si>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</si>
  <si>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</si>
  <si>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</si>
  <si>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</si>
  <si>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</si>
  <si>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</si>
  <si>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</si>
  <si>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</si>
  <si>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</si>
  <si>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</si>
  <si>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</si>
  <si>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</si>
  <si>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</si>
  <si>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</si>
  <si>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</si>
  <si>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</si>
  <si>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</si>
  <si>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</si>
  <si>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</si>
  <si>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</si>
  <si>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</si>
  <si>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</si>
  <si>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</si>
  <si>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</si>
  <si>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</si>
  <si>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</si>
  <si>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</si>
  <si>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</si>
  <si>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</si>
  <si>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</si>
  <si>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</si>
  <si>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</si>
  <si>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</si>
  <si>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</si>
  <si>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</si>
  <si>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</si>
  <si>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</si>
  <si>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</si>
  <si>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</si>
  <si>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</si>
  <si>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</si>
  <si>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</si>
  <si>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</si>
  <si>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</si>
  <si>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</si>
  <si>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</si>
  <si>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</si>
  <si>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</si>
  <si>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</si>
  <si>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</si>
  <si>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</si>
  <si>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</si>
  <si>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</si>
  <si>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</si>
  <si>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</si>
  <si>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</si>
  <si>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</si>
  <si>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</si>
  <si>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</si>
  <si>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</si>
  <si>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</si>
  <si>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</si>
  <si>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</si>
  <si>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</si>
  <si>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</si>
  <si>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</si>
  <si>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</si>
  <si>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</si>
  <si>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</si>
  <si>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</si>
  <si>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</si>
  <si>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</si>
  <si>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</si>
  <si>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</si>
  <si>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</si>
  <si>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</si>
  <si>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</si>
  <si>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</si>
  <si>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</si>
  <si>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</si>
  <si>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</si>
  <si>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</si>
  <si>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</si>
  <si>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</si>
  <si>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</si>
  <si>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</si>
  <si>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</si>
  <si>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</si>
  <si>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</si>
  <si>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</si>
  <si>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</si>
  <si>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</si>
  <si>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</si>
  <si>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</si>
  <si>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</si>
  <si>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</si>
  <si>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</si>
  <si>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</si>
  <si>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</si>
  <si>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</si>
  <si>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</si>
  <si>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</si>
  <si>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</si>
  <si>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</si>
  <si>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</si>
  <si>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</si>
  <si>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</si>
  <si>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</si>
  <si>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</si>
  <si>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</si>
  <si>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</si>
  <si>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</si>
  <si>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</si>
  <si>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</si>
  <si>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</si>
  <si>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</si>
  <si>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</si>
  <si>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</si>
  <si>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</si>
  <si>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</si>
  <si>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</si>
  <si>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</si>
  <si>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</si>
  <si>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</si>
  <si>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</si>
  <si>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</si>
  <si>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</si>
  <si>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</si>
  <si>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</si>
  <si>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</si>
  <si>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</si>
  <si>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</si>
  <si>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</si>
  <si>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</si>
  <si>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</si>
  <si>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</si>
  <si>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</si>
  <si>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</si>
  <si>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</si>
  <si>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</si>
  <si>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</si>
  <si>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</si>
  <si>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</si>
  <si>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</si>
  <si>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</si>
  <si>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</si>
  <si>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</si>
  <si>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</si>
  <si>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</si>
  <si>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</si>
  <si>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</si>
  <si>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</si>
  <si>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</si>
  <si>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</si>
  <si>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</si>
  <si>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</si>
  <si>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</si>
  <si>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</si>
  <si>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</si>
  <si>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</si>
  <si>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</si>
  <si>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</si>
  <si>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</si>
  <si>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</si>
  <si>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</si>
  <si>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</si>
  <si>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</si>
  <si>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</si>
  <si>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</si>
  <si>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</si>
  <si>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</si>
  <si>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</si>
  <si>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</si>
  <si>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</si>
  <si>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</si>
  <si>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</si>
  <si>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</si>
  <si>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</si>
  <si>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</si>
  <si>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</si>
  <si>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</si>
  <si>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</si>
  <si>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</si>
  <si>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</si>
  <si>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</si>
  <si>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</si>
  <si>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</si>
  <si>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</si>
  <si>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</si>
  <si>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</si>
  <si>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</si>
  <si>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</si>
  <si>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</si>
  <si>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</si>
  <si>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</si>
  <si>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</si>
  <si>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</si>
  <si>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</si>
  <si>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</si>
  <si>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</si>
  <si>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</si>
  <si>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</si>
  <si>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</si>
  <si>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</si>
  <si>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</si>
  <si>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</si>
  <si>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</si>
  <si>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</si>
  <si>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</si>
  <si>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</si>
  <si>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</si>
  <si>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</si>
  <si>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</si>
  <si>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</si>
  <si>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</si>
  <si>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</si>
  <si>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</si>
  <si>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</si>
  <si>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</si>
  <si>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</si>
  <si>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</si>
  <si>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</si>
  <si>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</si>
  <si>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</si>
  <si>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</si>
  <si>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</si>
  <si>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</si>
  <si>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</si>
  <si>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</si>
  <si>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</si>
  <si>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</si>
  <si>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</si>
  <si>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</si>
  <si>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</si>
  <si>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</si>
  <si>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</si>
  <si>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</si>
  <si>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</si>
  <si>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</si>
  <si>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</si>
  <si>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</si>
  <si>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</si>
  <si>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</si>
  <si>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</si>
  <si>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</si>
  <si>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</si>
  <si>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</si>
  <si>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</si>
  <si>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</si>
  <si>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</si>
  <si>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</si>
  <si>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</si>
  <si>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</si>
  <si>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</si>
  <si>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</si>
  <si>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</si>
  <si>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</si>
  <si>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</si>
  <si>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</si>
  <si>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</si>
  <si>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</si>
  <si>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</si>
  <si>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</si>
  <si>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</si>
  <si>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</si>
  <si>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</si>
  <si>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</si>
  <si>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</si>
  <si>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</si>
  <si>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</si>
  <si>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</si>
  <si>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</si>
  <si>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</si>
  <si>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</si>
  <si>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</si>
  <si>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</si>
  <si>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</si>
  <si>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</si>
  <si>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</si>
  <si>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</si>
  <si>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</si>
  <si>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</si>
  <si>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</si>
  <si>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</si>
  <si>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</si>
  <si>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</si>
  <si>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</si>
  <si>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</si>
  <si>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</si>
  <si>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</si>
  <si>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</si>
  <si>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</si>
  <si>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</si>
  <si>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</si>
  <si>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</si>
  <si>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</si>
  <si>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</si>
  <si>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</si>
  <si>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</si>
  <si>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</si>
  <si>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</si>
  <si>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</si>
  <si>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</si>
  <si>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</si>
  <si>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</si>
  <si>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</si>
  <si>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</si>
  <si>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</si>
  <si>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</si>
  <si>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</si>
  <si>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</si>
  <si>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</si>
  <si>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</si>
  <si>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</si>
  <si>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</si>
  <si>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</si>
  <si>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</si>
  <si>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</si>
  <si>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</si>
  <si>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</si>
  <si>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</si>
  <si>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</si>
  <si>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</si>
  <si>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</si>
  <si>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</si>
  <si>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</si>
  <si>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</si>
  <si>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</si>
  <si>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</si>
  <si>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</si>
  <si>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</si>
  <si>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</si>
  <si>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</si>
  <si>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</si>
  <si>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</si>
  <si>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</si>
  <si>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</si>
  <si>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</si>
  <si>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</si>
  <si>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</si>
  <si>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</si>
  <si>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</si>
  <si>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</si>
  <si>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</si>
  <si>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</si>
  <si>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</si>
  <si>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</si>
  <si>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</si>
  <si>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</si>
  <si>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</si>
  <si>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</si>
  <si>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</si>
  <si>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</si>
  <si>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</si>
  <si>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</si>
  <si>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</si>
  <si>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</si>
  <si>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</si>
  <si>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</si>
  <si>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</si>
  <si>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</si>
  <si>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</si>
  <si>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</si>
  <si>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</si>
  <si>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</si>
  <si>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</si>
  <si>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</si>
  <si>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</si>
  <si>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</si>
  <si>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</si>
  <si>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</si>
  <si>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</si>
  <si>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</si>
  <si>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</si>
  <si>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</si>
  <si>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</si>
  <si>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</si>
  <si>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</si>
  <si>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</si>
  <si>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</si>
  <si>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</si>
  <si>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</si>
  <si>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</si>
  <si>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</si>
  <si>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</si>
  <si>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</si>
  <si>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</si>
  <si>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</si>
  <si>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</si>
  <si>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</si>
  <si>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</si>
  <si>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</si>
  <si>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</si>
  <si>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</si>
  <si>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</si>
  <si>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</si>
  <si>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</si>
  <si>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</si>
  <si>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</si>
  <si>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</si>
  <si>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</si>
  <si>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</si>
  <si>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</si>
  <si>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</si>
  <si>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</si>
  <si>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</si>
  <si>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</si>
  <si>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</si>
  <si>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</si>
  <si>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</si>
  <si>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</si>
  <si>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</si>
  <si>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</si>
  <si>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</si>
  <si>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</si>
  <si>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</si>
  <si>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</si>
  <si>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</si>
  <si>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</si>
  <si>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</si>
  <si>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</si>
  <si>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</si>
  <si>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</si>
  <si>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</si>
  <si>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</si>
  <si>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</si>
  <si>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</si>
  <si>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</si>
  <si>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</si>
  <si>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</si>
  <si>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</si>
  <si>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</si>
  <si>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</si>
  <si>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</si>
  <si>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</si>
  <si>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</si>
  <si>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</si>
  <si>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</si>
  <si>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</si>
  <si>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</si>
  <si>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</si>
  <si>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</si>
  <si>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</si>
  <si>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</si>
  <si>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</si>
  <si>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</si>
  <si>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</si>
  <si>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</si>
  <si>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</si>
  <si>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</si>
  <si>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</si>
  <si>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</si>
  <si>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</si>
  <si>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</si>
  <si>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</si>
  <si>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</si>
  <si>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</si>
  <si>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</si>
  <si>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</si>
  <si>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</si>
  <si>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</si>
  <si>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</si>
  <si>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</si>
  <si>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</si>
  <si>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</si>
  <si>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</si>
  <si>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</si>
  <si>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</si>
  <si>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</si>
  <si>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</si>
  <si>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</si>
  <si>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</si>
  <si>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</si>
  <si>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</si>
  <si>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</si>
  <si>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</si>
  <si>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</si>
  <si>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</si>
  <si>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</si>
  <si>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</si>
  <si>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</si>
  <si>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</si>
  <si>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</si>
  <si>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</si>
  <si>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</si>
  <si>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</si>
  <si>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</si>
  <si>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</si>
  <si>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</si>
  <si>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</si>
  <si>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</si>
  <si>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</si>
  <si>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</si>
  <si>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</si>
  <si>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</si>
  <si>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</si>
  <si>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</si>
  <si>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</si>
  <si>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</si>
  <si>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</si>
  <si>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</si>
  <si>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</si>
  <si>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</si>
  <si>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</si>
  <si>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</si>
  <si>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</si>
  <si>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</si>
  <si>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</si>
  <si>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</si>
  <si>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</si>
  <si>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</si>
  <si>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</si>
  <si>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</si>
  <si>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</si>
  <si>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</si>
  <si>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</si>
  <si>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</si>
  <si>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</si>
  <si>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</si>
  <si>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</si>
  <si>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</si>
  <si>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</si>
  <si>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</si>
  <si>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</si>
  <si>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</si>
  <si>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</si>
  <si>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</si>
  <si>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</si>
  <si>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</si>
  <si>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</si>
  <si>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</si>
  <si>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</si>
  <si>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</si>
  <si>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</si>
  <si>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</si>
  <si>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</si>
  <si>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</si>
  <si>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</si>
  <si>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</si>
  <si>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</si>
  <si>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</si>
  <si>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</si>
  <si>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</si>
  <si>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</si>
  <si>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</si>
  <si>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</si>
  <si>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</si>
  <si>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</si>
  <si>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</si>
  <si>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</si>
  <si>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</si>
  <si>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</si>
  <si>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</si>
  <si>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</si>
  <si>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</si>
  <si>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</si>
  <si>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</si>
  <si>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</si>
  <si>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</si>
  <si>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</si>
  <si>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</si>
  <si>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</si>
  <si>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</si>
  <si>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</si>
  <si>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</si>
  <si>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</si>
  <si>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</si>
  <si>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</si>
  <si>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</si>
  <si>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</si>
  <si>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</si>
  <si>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</si>
  <si>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</si>
  <si>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</si>
  <si>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</si>
  <si>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</si>
  <si>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</si>
  <si>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</si>
  <si>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</si>
  <si>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</si>
  <si>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</si>
  <si>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</si>
  <si>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</si>
  <si>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</si>
  <si>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</si>
  <si>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</si>
  <si>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</si>
  <si>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</si>
  <si>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</si>
  <si>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</si>
  <si>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</si>
  <si>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</si>
  <si>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</si>
  <si>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</si>
  <si>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</si>
  <si>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</si>
  <si>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</si>
  <si>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</si>
  <si>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</si>
  <si>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</si>
  <si>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</si>
  <si>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</si>
  <si>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</si>
  <si>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</si>
  <si>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</si>
  <si>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</si>
  <si>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</si>
  <si>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</si>
  <si>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</si>
  <si>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</si>
  <si>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</si>
  <si>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</si>
  <si>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</si>
  <si>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</si>
  <si>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</si>
  <si>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</si>
  <si>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</si>
  <si>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</si>
  <si>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</si>
  <si>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</si>
  <si>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</si>
  <si>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</si>
  <si>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</si>
  <si>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</si>
  <si>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</si>
  <si>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</si>
  <si>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</si>
  <si>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</si>
  <si>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</si>
  <si>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</si>
  <si>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</si>
  <si>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</si>
  <si>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</si>
  <si>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</si>
  <si>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</si>
  <si>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</si>
  <si>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</si>
  <si>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</si>
  <si>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</si>
  <si>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</si>
  <si>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</si>
  <si>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</si>
  <si>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</si>
  <si>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</si>
  <si>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</si>
  <si>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</si>
  <si>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</si>
  <si>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</si>
  <si>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</si>
  <si>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</si>
  <si>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</si>
  <si>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</si>
  <si>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</si>
  <si>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</si>
  <si>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</si>
  <si>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</si>
  <si>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</si>
  <si>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</si>
  <si>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</si>
  <si>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</si>
  <si>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</si>
  <si>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</si>
  <si>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</si>
  <si>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</si>
  <si>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</si>
  <si>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</si>
  <si>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</si>
  <si>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</si>
  <si>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</si>
  <si>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</si>
  <si>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</si>
  <si>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</si>
  <si>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</si>
  <si>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</si>
  <si>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</si>
  <si>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</si>
  <si>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</si>
  <si>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</si>
  <si>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</si>
  <si>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</si>
  <si>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</si>
  <si>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</si>
  <si>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</si>
  <si>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</si>
  <si>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</si>
  <si>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</si>
  <si>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</si>
  <si>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</si>
  <si>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</si>
  <si>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</si>
  <si>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</si>
  <si>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</si>
  <si>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</si>
  <si>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</si>
  <si>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</si>
  <si>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</si>
  <si>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</si>
  <si>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</si>
  <si>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</si>
  <si>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</si>
  <si>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</si>
  <si>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</si>
  <si>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</si>
  <si>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</si>
  <si>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</si>
  <si>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</si>
  <si>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</si>
  <si>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</si>
  <si>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</si>
  <si>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</si>
  <si>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</si>
  <si>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</si>
  <si>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</si>
  <si>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</si>
  <si>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</si>
  <si>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</si>
  <si>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</si>
  <si>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</si>
  <si>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</si>
  <si>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</si>
  <si>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</si>
  <si>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</si>
  <si>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</si>
  <si>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</si>
  <si>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</si>
  <si>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</si>
  <si>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</si>
  <si>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</si>
  <si>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</si>
  <si>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</si>
  <si>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</si>
  <si>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</si>
  <si>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</si>
  <si>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</si>
  <si>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</si>
  <si>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</si>
  <si>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</si>
  <si>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</si>
  <si>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</si>
  <si>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</si>
  <si>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</si>
  <si>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</si>
  <si>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</si>
  <si>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</si>
  <si>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</si>
  <si>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</si>
  <si>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</si>
  <si>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</si>
  <si>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</si>
  <si>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</si>
  <si>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</si>
  <si>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</si>
  <si>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</si>
  <si>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</si>
  <si>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</si>
  <si>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</si>
  <si>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</si>
  <si>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</si>
  <si>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</si>
  <si>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</si>
  <si>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</si>
  <si>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</si>
  <si>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</si>
  <si>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</si>
  <si>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</si>
  <si>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</si>
  <si>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</si>
  <si>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</si>
  <si>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</si>
  <si>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</si>
  <si>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</si>
  <si>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</si>
  <si>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</si>
  <si>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</si>
  <si>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</si>
  <si>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</si>
  <si>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</si>
  <si>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</si>
  <si>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</si>
  <si>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</si>
  <si>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</si>
  <si>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</si>
  <si>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</si>
  <si>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</si>
  <si>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</si>
  <si>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</si>
  <si>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</si>
  <si>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</si>
  <si>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</si>
  <si>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</si>
  <si>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</si>
  <si>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</si>
  <si>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</si>
  <si>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</si>
  <si>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</si>
  <si>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</si>
  <si>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</si>
  <si>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</si>
  <si>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</si>
  <si>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</si>
  <si>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</si>
  <si>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</si>
  <si>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</si>
  <si>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</si>
  <si>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</si>
  <si>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</si>
  <si>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</si>
  <si>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</si>
  <si>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</si>
  <si>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</si>
  <si>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</si>
  <si>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</si>
  <si>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</si>
  <si>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</si>
  <si>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</si>
  <si>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</si>
  <si>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</si>
  <si>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</si>
  <si>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</si>
  <si>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</si>
  <si>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</si>
  <si>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</si>
  <si>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</si>
  <si>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</si>
  <si>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</si>
  <si>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</si>
  <si>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</si>
  <si>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</si>
  <si>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</si>
  <si>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</si>
  <si>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</si>
  <si>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</si>
  <si>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</si>
  <si>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</si>
  <si>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</si>
  <si>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</si>
  <si>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</si>
  <si>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</si>
  <si>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</si>
  <si>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</si>
  <si>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</si>
  <si>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</si>
  <si>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</si>
  <si>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</si>
  <si>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</si>
  <si>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</si>
  <si>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</si>
  <si>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</si>
  <si>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</si>
  <si>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</si>
  <si>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</si>
  <si>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</si>
  <si>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</si>
  <si>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</si>
  <si>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</si>
  <si>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</si>
  <si>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</si>
  <si>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</si>
  <si>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</si>
  <si>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</si>
  <si>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</si>
  <si>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</si>
  <si>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</si>
  <si>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</si>
  <si>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</si>
  <si>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</si>
  <si>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</si>
  <si>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</si>
  <si>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</si>
  <si>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</si>
  <si>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</si>
  <si>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</si>
  <si>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</si>
  <si>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</si>
  <si>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</si>
  <si>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</si>
  <si>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</si>
  <si>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</si>
  <si>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</si>
  <si>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</si>
  <si>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</si>
  <si>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</si>
  <si>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</si>
  <si>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</si>
  <si>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</si>
  <si>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</si>
  <si>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</si>
  <si>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</si>
  <si>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</si>
  <si>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</si>
  <si>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</si>
  <si>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</si>
  <si>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</si>
  <si>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</si>
  <si>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</si>
  <si>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</si>
  <si>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</si>
  <si>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</si>
  <si>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</si>
  <si>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</si>
  <si>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</si>
  <si>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</si>
  <si>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</si>
  <si>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</si>
  <si>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</si>
  <si>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</si>
  <si>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</si>
  <si>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</si>
  <si>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</si>
  <si>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</si>
  <si>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</si>
  <si>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</si>
  <si>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</si>
  <si>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</si>
  <si>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</si>
  <si>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</si>
  <si>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</si>
  <si>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</si>
  <si>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</si>
  <si>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</si>
  <si>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</si>
  <si>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</si>
  <si>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</si>
  <si>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</si>
  <si>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</si>
  <si>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</si>
  <si>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</si>
  <si>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</si>
  <si>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</si>
  <si>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</si>
  <si>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</si>
  <si>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</si>
  <si>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</si>
  <si>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</si>
  <si>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</si>
  <si>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</si>
  <si>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</si>
  <si>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</si>
  <si>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</si>
  <si>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</si>
  <si>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</si>
  <si>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</si>
  <si>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</si>
  <si>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</si>
  <si>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</si>
  <si>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</si>
  <si>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</si>
  <si>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</si>
  <si>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</si>
  <si>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</si>
  <si>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</si>
  <si>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</si>
  <si>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</si>
  <si>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</si>
  <si>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</si>
  <si>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</si>
  <si>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</si>
  <si>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</si>
  <si>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</si>
  <si>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</si>
  <si>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</si>
  <si>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</si>
  <si>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</si>
  <si>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</si>
  <si>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</si>
  <si>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</si>
  <si>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</si>
  <si>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</si>
  <si>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</si>
  <si>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</si>
  <si>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</si>
  <si>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</si>
  <si>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</si>
  <si>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</si>
  <si>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</si>
  <si>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</si>
  <si>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</si>
  <si>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</si>
  <si>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</si>
  <si>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</si>
  <si>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</si>
  <si>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</si>
  <si>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</si>
  <si>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</si>
  <si>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</si>
  <si>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</si>
  <si>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</si>
  <si>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</si>
  <si>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</si>
  <si>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</si>
  <si>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</si>
  <si>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</si>
  <si>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</si>
  <si>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</si>
  <si>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</si>
  <si>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</si>
  <si>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</si>
  <si>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</si>
  <si>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</si>
  <si>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</si>
  <si>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</si>
  <si>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</si>
  <si>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</si>
  <si>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</si>
  <si>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</si>
  <si>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</si>
  <si>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</si>
  <si>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</si>
  <si>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</si>
  <si>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</si>
  <si>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</si>
  <si>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</si>
  <si>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</si>
  <si>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</si>
  <si>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</si>
  <si>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</si>
  <si>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</si>
  <si>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</si>
  <si>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</si>
  <si>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</si>
  <si>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</si>
  <si>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</si>
  <si>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</si>
  <si>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</si>
  <si>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</si>
  <si>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</si>
  <si>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</si>
  <si>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</si>
  <si>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</si>
  <si>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</si>
  <si>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</si>
  <si>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</si>
  <si>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</si>
  <si>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</si>
  <si>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</si>
  <si>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</si>
  <si>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</si>
  <si>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</si>
  <si>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</si>
  <si>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</si>
  <si>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</si>
  <si>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</si>
  <si>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</si>
  <si>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</si>
  <si>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</si>
  <si>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</si>
  <si>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</si>
  <si>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</si>
  <si>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</si>
  <si>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</si>
  <si>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</si>
  <si>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</si>
  <si>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</si>
  <si>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</si>
  <si>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</si>
  <si>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</si>
  <si>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</si>
  <si>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</si>
  <si>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</si>
  <si>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</si>
  <si>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</si>
  <si>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</si>
  <si>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</si>
  <si>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</si>
  <si>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</si>
  <si>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</si>
  <si>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</si>
  <si>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</si>
  <si>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</si>
  <si>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</si>
  <si>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</si>
  <si>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</si>
  <si>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</si>
  <si>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</si>
  <si>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</si>
  <si>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</si>
  <si>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</si>
  <si>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</si>
  <si>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</si>
  <si>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</si>
  <si>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</si>
  <si>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</si>
  <si>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</si>
  <si>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</si>
  <si>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</si>
  <si>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</si>
  <si>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</si>
  <si>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</si>
  <si>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</si>
  <si>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</si>
  <si>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</si>
  <si>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</si>
  <si>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</si>
  <si>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</si>
  <si>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</si>
  <si>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</si>
  <si>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</si>
  <si>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</si>
  <si>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</si>
  <si>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</si>
  <si>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</si>
  <si>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</si>
  <si>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</si>
  <si>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</si>
  <si>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</si>
  <si>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</si>
  <si>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</si>
  <si>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</si>
  <si>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</si>
  <si>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</si>
  <si>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</si>
  <si>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</si>
  <si>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</si>
  <si>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</si>
  <si>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</si>
  <si>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</si>
  <si>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</si>
  <si>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</si>
  <si>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</si>
  <si>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</si>
  <si>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</si>
  <si>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</si>
  <si>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</si>
  <si>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</si>
  <si>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</si>
  <si>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</si>
  <si>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</si>
  <si>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</si>
  <si>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</si>
  <si>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</si>
  <si>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</si>
  <si>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</si>
  <si>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</si>
  <si>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</si>
  <si>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</si>
  <si>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</si>
  <si>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</si>
  <si>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</si>
  <si>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</si>
  <si>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</si>
  <si>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</si>
  <si>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</si>
  <si>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</si>
  <si>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</si>
  <si>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</si>
  <si>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</si>
  <si>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</si>
  <si>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</si>
  <si>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</si>
  <si>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</si>
  <si>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</si>
  <si>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</si>
  <si>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</si>
  <si>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</si>
  <si>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</si>
  <si>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</si>
  <si>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</si>
  <si>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</si>
  <si>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</si>
  <si>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</si>
  <si>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</si>
  <si>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</si>
  <si>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</si>
  <si>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</si>
  <si>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</si>
  <si>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</si>
  <si>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</si>
  <si>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</si>
  <si>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</si>
  <si>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</si>
  <si>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</si>
  <si>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</si>
  <si>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</si>
  <si>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</si>
  <si>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</si>
  <si>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</si>
  <si>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</si>
  <si>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</si>
  <si>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</si>
  <si>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</si>
  <si>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</si>
  <si>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</si>
  <si>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</si>
  <si>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</si>
  <si>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</si>
  <si>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</si>
  <si>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</si>
  <si>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</si>
  <si>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</si>
  <si>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</si>
  <si>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</si>
  <si>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</si>
  <si>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</si>
  <si>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</si>
  <si>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</si>
  <si>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</si>
  <si>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</si>
  <si>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</si>
  <si>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</si>
  <si>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</si>
  <si>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</si>
  <si>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</si>
  <si>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</si>
  <si>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</si>
  <si>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</si>
  <si>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</si>
  <si>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</si>
  <si>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</si>
  <si>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</si>
  <si>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</si>
  <si>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</si>
  <si>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</si>
  <si>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</si>
  <si>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</si>
  <si>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</si>
  <si>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</si>
  <si>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</si>
  <si>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</si>
  <si>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</si>
  <si>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</si>
  <si>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</si>
  <si>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</si>
  <si>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</si>
  <si>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</si>
  <si>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</si>
  <si>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</si>
  <si>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</si>
  <si>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</si>
  <si>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</si>
  <si>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</si>
  <si>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</si>
  <si>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</si>
  <si>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</si>
  <si>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</si>
  <si>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</si>
  <si>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</si>
  <si>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</si>
  <si>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</si>
  <si>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</si>
  <si>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</si>
  <si>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</si>
  <si>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</si>
  <si>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</si>
  <si>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</si>
  <si>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</si>
  <si>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</si>
  <si>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</si>
  <si>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</si>
  <si>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</si>
  <si>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</si>
  <si>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</si>
  <si>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</si>
  <si>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</si>
  <si>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</si>
  <si>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</si>
  <si>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</si>
  <si>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</si>
  <si>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</si>
  <si>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</si>
  <si>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</si>
  <si>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</si>
  <si>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</si>
  <si>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</si>
  <si>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</si>
  <si>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</si>
  <si>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</si>
  <si>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</si>
  <si>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</si>
  <si>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</si>
  <si>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</si>
  <si>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</si>
  <si>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</si>
  <si>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</si>
  <si>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</si>
  <si>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</si>
  <si>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</si>
  <si>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</si>
  <si>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</si>
  <si>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</si>
  <si>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</si>
  <si>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</si>
  <si>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</si>
  <si>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</si>
  <si>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</si>
  <si>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</si>
  <si>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</si>
  <si>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</si>
  <si>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</si>
  <si>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</si>
  <si>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</si>
  <si>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</si>
  <si>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</si>
  <si>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</si>
  <si>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</si>
  <si>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</si>
  <si>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</si>
  <si>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</si>
  <si>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</si>
  <si>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</si>
  <si>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</si>
  <si>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</si>
  <si>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</si>
  <si>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</si>
  <si>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</si>
  <si>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</si>
  <si>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</si>
  <si>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</si>
  <si>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</si>
  <si>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</si>
  <si>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</si>
  <si>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</si>
  <si>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</si>
  <si>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</si>
  <si>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</si>
  <si>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</si>
  <si>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</si>
  <si>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</si>
  <si>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</si>
  <si>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</si>
  <si>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</si>
  <si>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</si>
  <si>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</si>
  <si>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</si>
  <si>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</si>
  <si>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</si>
  <si>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</si>
  <si>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</si>
  <si>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</si>
  <si>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</si>
  <si>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</si>
  <si>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</si>
  <si>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</si>
  <si>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</si>
  <si>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</si>
  <si>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</si>
  <si>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</si>
  <si>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</si>
  <si>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</si>
  <si>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</si>
  <si>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</si>
  <si>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</si>
  <si>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</si>
  <si>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</si>
  <si>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</si>
  <si>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</si>
  <si>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</si>
  <si>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</si>
  <si>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</si>
  <si>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</si>
  <si>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</si>
  <si>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</si>
  <si>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</si>
  <si>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</si>
  <si>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</si>
  <si>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</si>
  <si>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</si>
  <si>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</si>
  <si>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</si>
  <si>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</si>
  <si>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</si>
  <si>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</si>
  <si>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</si>
  <si>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</si>
  <si>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</si>
  <si>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</si>
  <si>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</si>
  <si>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</si>
  <si>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</si>
  <si>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</si>
  <si>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</si>
  <si>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</si>
  <si>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</si>
  <si>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</si>
  <si>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</si>
  <si>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</si>
  <si>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</si>
  <si>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</si>
  <si>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</si>
  <si>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</si>
  <si>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</si>
  <si>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</si>
  <si>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</si>
  <si>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</si>
  <si>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</si>
  <si>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</si>
  <si>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</si>
  <si>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</si>
  <si>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</si>
  <si>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</si>
  <si>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</si>
  <si>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</si>
  <si>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</si>
  <si>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</si>
  <si>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</si>
  <si>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</si>
  <si>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</si>
  <si>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</si>
  <si>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</si>
  <si>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</si>
  <si>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</si>
  <si>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</si>
  <si>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</si>
  <si>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</si>
  <si>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</si>
  <si>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</si>
  <si>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</si>
  <si>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</si>
  <si>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</si>
  <si>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</si>
  <si>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</si>
  <si>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</si>
  <si>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</si>
  <si>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</si>
  <si>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</si>
  <si>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</si>
  <si>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</si>
  <si>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</si>
  <si>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</si>
  <si>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</si>
  <si>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</si>
  <si>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</si>
  <si>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</si>
  <si>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</si>
  <si>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</si>
  <si>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</si>
  <si>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</si>
  <si>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</si>
  <si>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</si>
  <si>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</si>
  <si>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</si>
  <si>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</si>
  <si>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</si>
  <si>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</si>
  <si>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</si>
  <si>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</si>
  <si>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</si>
  <si>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</si>
  <si>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</si>
  <si>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</si>
  <si>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</si>
  <si>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</si>
  <si>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</si>
  <si>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</si>
  <si>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</si>
  <si>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</si>
  <si>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</si>
  <si>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</si>
  <si>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</si>
  <si>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</si>
  <si>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</si>
  <si>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</si>
  <si>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</si>
  <si>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</si>
  <si>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</si>
  <si>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</si>
  <si>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</si>
  <si>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</si>
  <si>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</si>
  <si>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</si>
  <si>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</si>
  <si>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</si>
  <si>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</si>
  <si>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</si>
  <si>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</si>
  <si>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</si>
  <si>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</si>
  <si>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</si>
  <si>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</si>
  <si>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</si>
  <si>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</si>
  <si>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</si>
  <si>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</si>
  <si>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</si>
  <si>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</si>
  <si>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</si>
  <si>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</si>
  <si>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</si>
  <si>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</si>
  <si>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</si>
  <si>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</si>
  <si>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</si>
  <si>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</si>
  <si>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</si>
  <si>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</si>
  <si>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</si>
  <si>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</si>
  <si>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</si>
  <si>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</si>
  <si>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</si>
  <si>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</si>
  <si>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</si>
  <si>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</si>
  <si>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</si>
  <si>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</si>
  <si>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</si>
  <si>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</si>
  <si>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</si>
  <si>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</si>
  <si>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</si>
  <si>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</si>
  <si>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</si>
  <si>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</si>
  <si>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</si>
  <si>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</si>
  <si>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</si>
  <si>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</si>
  <si>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</si>
  <si>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</si>
  <si>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</si>
  <si>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</si>
  <si>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</si>
  <si>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</si>
  <si>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</si>
  <si>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</si>
  <si>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</si>
  <si>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</si>
  <si>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</si>
  <si>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</si>
  <si>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</si>
  <si>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</si>
  <si>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</si>
  <si>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</si>
  <si>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</si>
  <si>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</si>
  <si>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</si>
  <si>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</si>
  <si>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</si>
  <si>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</si>
  <si>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</si>
  <si>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</si>
  <si>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</si>
  <si>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</si>
  <si>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</si>
  <si>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</si>
  <si>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</si>
  <si>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</si>
  <si>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</si>
  <si>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</si>
  <si>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</si>
  <si>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</si>
  <si>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</si>
  <si>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</si>
  <si>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</si>
  <si>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</si>
  <si>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</si>
  <si>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</si>
  <si>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</si>
  <si>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</si>
  <si>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</si>
  <si>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</si>
  <si>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</si>
  <si>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</si>
  <si>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</si>
  <si>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</si>
  <si>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</si>
  <si>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</si>
  <si>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</si>
  <si>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</si>
  <si>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</si>
  <si>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</si>
  <si>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</si>
  <si>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</si>
  <si>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</si>
  <si>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</si>
  <si>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</si>
  <si>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</si>
  <si>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</si>
  <si>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</si>
  <si>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</si>
  <si>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</si>
  <si>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</si>
  <si>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</si>
  <si>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</si>
  <si>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</si>
  <si>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</si>
  <si>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</si>
  <si>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</si>
  <si>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</si>
  <si>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</si>
  <si>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</si>
  <si>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</si>
  <si>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</si>
  <si>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</si>
  <si>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</si>
  <si>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</si>
  <si>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</si>
  <si>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</si>
  <si>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</si>
  <si>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</si>
  <si>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</si>
  <si>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</si>
  <si>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</si>
  <si>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</si>
  <si>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</si>
  <si>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</si>
  <si>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</si>
  <si>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</si>
  <si>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</si>
  <si>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</si>
  <si>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</si>
  <si>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</si>
  <si>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</si>
  <si>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</si>
  <si>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</si>
  <si>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</si>
  <si>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</si>
  <si>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</si>
  <si>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</si>
  <si>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</si>
  <si>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</si>
  <si>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</si>
  <si>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</si>
  <si>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</si>
  <si>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</si>
  <si>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</si>
  <si>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</si>
  <si>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</si>
  <si>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</si>
  <si>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</si>
  <si>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</si>
  <si>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</si>
  <si>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</si>
  <si>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</si>
  <si>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</si>
  <si>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</si>
  <si>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</si>
  <si>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</si>
  <si>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</si>
  <si>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</si>
  <si>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</si>
  <si>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</si>
  <si>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</si>
  <si>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</si>
  <si>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</si>
  <si>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</si>
  <si>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</si>
  <si>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</si>
  <si>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</si>
  <si>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</si>
  <si>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</si>
  <si>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</si>
  <si>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</si>
  <si>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</si>
  <si>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</si>
  <si>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</si>
  <si>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</si>
  <si>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</si>
  <si>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</si>
  <si>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</si>
  <si>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</si>
  <si>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</si>
  <si>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</si>
  <si>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</si>
  <si>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</si>
  <si>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</si>
  <si>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</si>
  <si>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</si>
  <si>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</si>
  <si>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</si>
  <si>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</si>
  <si>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</si>
  <si>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</si>
  <si>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</si>
  <si>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</si>
  <si>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</si>
  <si>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</si>
  <si>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</si>
  <si>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</si>
  <si>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</si>
  <si>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</si>
  <si>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</si>
  <si>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</si>
  <si>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</si>
  <si>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</si>
  <si>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</si>
  <si>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</si>
  <si>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</si>
  <si>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</si>
  <si>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</si>
  <si>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</si>
  <si>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</si>
  <si>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</si>
  <si>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</si>
  <si>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</si>
  <si>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</si>
  <si>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</si>
  <si>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</si>
  <si>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</si>
  <si>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</si>
  <si>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</si>
  <si>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</si>
  <si>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</si>
  <si>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</si>
  <si>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</si>
  <si>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</si>
  <si>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</si>
  <si>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</si>
  <si>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</si>
  <si>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</si>
  <si>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</si>
  <si>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</si>
  <si>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</si>
  <si>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</si>
  <si>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</si>
  <si>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</si>
  <si>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</si>
  <si>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</si>
  <si>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</si>
  <si>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</si>
  <si>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</si>
  <si>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</si>
  <si>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</si>
  <si>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</si>
  <si>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</si>
  <si>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</si>
  <si>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</si>
  <si>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</si>
  <si>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</si>
  <si>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</si>
  <si>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</si>
  <si>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</si>
  <si>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</si>
  <si>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</si>
  <si>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</si>
  <si>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</si>
  <si>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</si>
  <si>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</si>
  <si>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</si>
  <si>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</si>
  <si>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</si>
  <si>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</si>
  <si>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</si>
  <si>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</si>
  <si>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</si>
  <si>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</si>
  <si>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</si>
  <si>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</si>
  <si>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</si>
  <si>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</si>
  <si>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</si>
  <si>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</si>
  <si>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</si>
  <si>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</si>
  <si>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</si>
  <si>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</si>
  <si>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</si>
  <si>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</si>
  <si>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</si>
  <si>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</si>
  <si>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</si>
  <si>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</si>
  <si>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</si>
  <si>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</si>
  <si>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</si>
  <si>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</si>
  <si>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</si>
  <si>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</si>
  <si>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</si>
  <si>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</si>
  <si>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</si>
  <si>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</si>
  <si>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</si>
  <si>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</si>
  <si>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</si>
  <si>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</si>
  <si>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</si>
  <si>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</si>
  <si>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</si>
  <si>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</si>
  <si>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</si>
  <si>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</si>
  <si>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</si>
  <si>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</si>
  <si>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</si>
  <si>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</si>
  <si>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</si>
  <si>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</si>
  <si>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</si>
  <si>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</si>
  <si>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</si>
  <si>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</si>
  <si>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</si>
  <si>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</si>
  <si>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</si>
  <si>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</si>
  <si>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</si>
  <si>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</si>
  <si>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</si>
  <si>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</si>
  <si>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</si>
  <si>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</si>
  <si>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</si>
  <si>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</si>
  <si>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</si>
  <si>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</si>
  <si>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</si>
  <si>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</si>
  <si>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</si>
  <si>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</si>
  <si>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</si>
  <si>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</si>
  <si>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</si>
  <si>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</si>
  <si>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</si>
  <si>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</si>
  <si>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</si>
  <si>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</si>
  <si>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</si>
  <si>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</si>
  <si>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</si>
  <si>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</si>
  <si>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</si>
  <si>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</si>
  <si>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</si>
  <si>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</si>
  <si>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</si>
  <si>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</si>
  <si>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</si>
  <si>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</si>
  <si>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</si>
  <si>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</si>
  <si>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</si>
  <si>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</si>
  <si>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</si>
  <si>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</si>
  <si>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</si>
  <si>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</si>
  <si>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</si>
  <si>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</si>
  <si>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</si>
  <si>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</si>
  <si>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</si>
  <si>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</si>
  <si>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</si>
  <si>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</si>
  <si>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</si>
  <si>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</si>
  <si>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</si>
  <si>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</si>
  <si>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</si>
  <si>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</si>
  <si>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</si>
  <si>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</si>
  <si>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</si>
  <si>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</si>
  <si>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</si>
  <si>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</si>
  <si>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</si>
  <si>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</si>
  <si>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</si>
  <si>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</si>
  <si>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</si>
  <si>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</si>
  <si>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</si>
  <si>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</si>
  <si>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</si>
  <si>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</si>
  <si>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</si>
  <si>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</si>
  <si>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</si>
  <si>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</si>
  <si>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</si>
  <si>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</si>
  <si>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</si>
  <si>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</si>
  <si>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</si>
  <si>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</si>
  <si>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</si>
  <si>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</si>
  <si>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</si>
  <si>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</si>
  <si>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</si>
  <si>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</si>
  <si>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</si>
  <si>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</si>
  <si>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</si>
  <si>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</si>
  <si>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</si>
  <si>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</si>
  <si>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</si>
  <si>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</si>
  <si>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</si>
  <si>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</si>
  <si>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</si>
  <si>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</si>
  <si>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</si>
  <si>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</si>
  <si>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</si>
  <si>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</si>
  <si>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</si>
  <si>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</si>
  <si>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</si>
  <si>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</si>
  <si>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</si>
  <si>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</si>
  <si>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</si>
  <si>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</si>
  <si>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</si>
  <si>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</si>
  <si>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</si>
  <si>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</si>
  <si>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</si>
  <si>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</si>
  <si>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</si>
  <si>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</si>
  <si>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</si>
  <si>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</si>
  <si>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</si>
  <si>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</si>
  <si>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</si>
  <si>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</si>
  <si>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</si>
  <si>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</si>
  <si>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</si>
  <si>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</si>
  <si>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</si>
  <si>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</si>
  <si>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</si>
  <si>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</si>
  <si>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</si>
  <si>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</si>
  <si>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</si>
  <si>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</si>
  <si>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</si>
  <si>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</si>
  <si>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</si>
  <si>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</si>
  <si>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</si>
  <si>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</si>
  <si>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</si>
  <si>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</si>
  <si>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</si>
  <si>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</si>
  <si>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</si>
  <si>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</si>
  <si>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</si>
  <si>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</si>
  <si>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</si>
  <si>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</si>
  <si>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</si>
  <si>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</si>
  <si>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</si>
  <si>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</si>
  <si>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</si>
  <si>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</si>
  <si>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</si>
  <si>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</si>
  <si>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</si>
  <si>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</si>
  <si>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</si>
  <si>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</si>
  <si>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</si>
  <si>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</si>
  <si>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</si>
  <si>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</si>
  <si>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</si>
  <si>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</si>
  <si>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</si>
  <si>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</si>
  <si>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</si>
  <si>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</si>
  <si>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</si>
  <si>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</si>
  <si>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</si>
  <si>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</si>
  <si>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</si>
  <si>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</si>
  <si>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</si>
  <si>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</si>
  <si>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</si>
  <si>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</si>
  <si>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</si>
  <si>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</si>
  <si>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</si>
  <si>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</si>
  <si>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</si>
  <si>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</si>
  <si>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</si>
  <si>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</si>
  <si>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</si>
  <si>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</si>
  <si>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</si>
  <si>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</si>
  <si>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</si>
  <si>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</si>
  <si>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</si>
  <si>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</si>
  <si>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</si>
  <si>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</si>
  <si>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</si>
  <si>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</si>
  <si>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</si>
  <si>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</si>
  <si>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</si>
  <si>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</si>
  <si>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</si>
  <si>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</si>
  <si>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</si>
  <si>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</si>
  <si>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</si>
  <si>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</si>
  <si>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</si>
  <si>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</si>
  <si>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</si>
  <si>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</si>
  <si>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</si>
  <si>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</si>
  <si>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</si>
  <si>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</si>
  <si>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</si>
  <si>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</si>
  <si>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</si>
  <si>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</si>
  <si>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</si>
  <si>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</si>
  <si>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</si>
  <si>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</si>
  <si>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</si>
  <si>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</si>
  <si>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</si>
  <si>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</si>
  <si>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</si>
  <si>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</si>
  <si>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</si>
  <si>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</si>
  <si>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</si>
  <si>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</si>
  <si>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</si>
  <si>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</si>
  <si>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</si>
  <si>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</si>
  <si>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</si>
  <si>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</si>
  <si>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</si>
  <si>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</si>
  <si>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</si>
  <si>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</si>
  <si>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</si>
  <si>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</si>
  <si>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</si>
  <si>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</si>
  <si>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</si>
  <si>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</si>
  <si>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</si>
  <si>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</si>
  <si>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</si>
  <si>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</si>
  <si>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</si>
  <si>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</si>
  <si>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</si>
  <si>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</si>
  <si>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</si>
  <si>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</si>
  <si>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</si>
  <si>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</si>
  <si>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</si>
  <si>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</si>
  <si>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</si>
  <si>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</si>
  <si>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</si>
  <si>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</si>
  <si>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</si>
  <si>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</si>
  <si>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</si>
  <si>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</si>
  <si>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</si>
  <si>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</si>
  <si>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</si>
  <si>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</si>
  <si>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</si>
  <si>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</si>
  <si>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</si>
  <si>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</si>
  <si>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</si>
  <si>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</si>
  <si>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</si>
  <si>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</si>
  <si>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</si>
  <si>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</si>
  <si>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</si>
  <si>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</si>
  <si>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</si>
  <si>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</si>
  <si>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</si>
  <si>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</si>
  <si>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</si>
  <si>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</si>
  <si>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</si>
  <si>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</si>
  <si>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</si>
  <si>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</si>
  <si>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</si>
  <si>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</si>
  <si>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</si>
  <si>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</si>
  <si>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</si>
  <si>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</si>
  <si>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</si>
  <si>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</si>
  <si>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</si>
  <si>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</si>
  <si>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</si>
  <si>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</si>
  <si>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</si>
  <si>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</si>
  <si>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</si>
  <si>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</si>
  <si>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</si>
  <si>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</si>
  <si>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</si>
  <si>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</si>
  <si>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</si>
  <si>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</si>
  <si>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</si>
  <si>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</si>
  <si>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</si>
  <si>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</si>
  <si>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</si>
  <si>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</si>
  <si>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</si>
  <si>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</si>
  <si>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</si>
  <si>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</si>
  <si>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</si>
  <si>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</si>
  <si>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</si>
  <si>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</si>
  <si>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</si>
  <si>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</si>
  <si>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</si>
  <si>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</si>
  <si>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</si>
  <si>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</si>
  <si>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</si>
  <si>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</si>
  <si>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</si>
  <si>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</si>
  <si>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</si>
  <si>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</si>
  <si>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</si>
  <si>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</si>
  <si>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</si>
  <si>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</si>
  <si>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</si>
  <si>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</si>
  <si>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</si>
  <si>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</si>
  <si>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</si>
  <si>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</si>
  <si>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</si>
  <si>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</si>
  <si>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</si>
  <si>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</si>
  <si>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</si>
  <si>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</si>
  <si>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</si>
  <si>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</si>
  <si>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</si>
  <si>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</si>
  <si>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</si>
  <si>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</si>
  <si>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</si>
  <si>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</si>
  <si>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</si>
  <si>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</si>
  <si>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</si>
  <si>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</si>
  <si>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</si>
  <si>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</si>
  <si>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</si>
  <si>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</si>
  <si>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</si>
  <si>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</si>
  <si>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</si>
  <si>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</si>
  <si>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</si>
  <si>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</si>
  <si>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</si>
  <si>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</si>
  <si>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</si>
  <si>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</si>
  <si>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</si>
  <si>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</si>
  <si>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</si>
  <si>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</si>
  <si>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</si>
  <si>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</si>
  <si>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</si>
  <si>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</si>
  <si>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</si>
  <si>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</si>
  <si>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</si>
  <si>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</si>
  <si>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</si>
  <si>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</si>
  <si>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</si>
  <si>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</si>
  <si>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</si>
  <si>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</si>
  <si>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</si>
  <si>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</si>
  <si>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</si>
  <si>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</si>
  <si>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</si>
  <si>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</si>
  <si>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</si>
  <si>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</si>
  <si>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</si>
  <si>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</si>
  <si>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</si>
  <si>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</si>
  <si>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</si>
  <si>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</si>
  <si>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</si>
  <si>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</si>
  <si>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</si>
  <si>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</si>
  <si>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</si>
  <si>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</si>
  <si>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</si>
  <si>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</si>
  <si>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</si>
  <si>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</si>
  <si>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</si>
  <si>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</si>
  <si>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</si>
  <si>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</si>
  <si>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</si>
  <si>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</si>
  <si>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</si>
  <si>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</si>
  <si>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</si>
  <si>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</si>
  <si>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</si>
  <si>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</si>
  <si>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</si>
  <si>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</si>
  <si>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</si>
  <si>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</si>
  <si>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</si>
  <si>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</si>
  <si>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</si>
  <si>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</si>
  <si>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</si>
  <si>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</si>
  <si>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</si>
  <si>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</si>
  <si>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</si>
  <si>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</si>
  <si>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</si>
  <si>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</si>
  <si>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</si>
  <si>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</si>
  <si>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</si>
  <si>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</si>
  <si>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</si>
  <si>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</si>
  <si>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</si>
  <si>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</si>
  <si>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</si>
  <si>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</si>
  <si>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</si>
  <si>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</si>
  <si>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</si>
  <si>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</si>
  <si>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</si>
  <si>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</si>
  <si>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</si>
  <si>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</si>
  <si>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</si>
  <si>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</si>
  <si>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</si>
  <si>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</si>
  <si>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</si>
  <si>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</si>
  <si>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</si>
  <si>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</si>
  <si>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</si>
  <si>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</si>
  <si>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</si>
  <si>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</si>
  <si>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</si>
  <si>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</si>
  <si>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</si>
  <si>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</si>
  <si>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</si>
  <si>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</si>
  <si>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</si>
  <si>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</si>
  <si>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</si>
  <si>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</si>
  <si>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</si>
  <si>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</si>
  <si>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</si>
  <si>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</si>
  <si>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</si>
  <si>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</si>
  <si>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</si>
  <si>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</si>
  <si>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</si>
  <si>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</si>
  <si>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</si>
  <si>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</si>
  <si>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</si>
  <si>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</si>
  <si>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</si>
  <si>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</si>
  <si>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</si>
  <si>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</si>
  <si>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</si>
  <si>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</si>
  <si>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</si>
  <si>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</si>
  <si>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</si>
  <si>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</si>
  <si>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</si>
  <si>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</si>
  <si>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</si>
  <si>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</si>
  <si>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</si>
  <si>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</si>
  <si>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</si>
  <si>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</si>
  <si>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</si>
  <si>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</si>
  <si>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</si>
  <si>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</si>
  <si>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</si>
  <si>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</si>
  <si>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</si>
  <si>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</si>
  <si>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</si>
  <si>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</si>
  <si>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</si>
  <si>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</si>
  <si>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</si>
  <si>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</si>
  <si>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</si>
  <si>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</si>
  <si>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</si>
  <si>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</si>
  <si>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</si>
  <si>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</si>
  <si>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</si>
  <si>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</si>
  <si>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</si>
  <si>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</si>
  <si>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</si>
  <si>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</si>
  <si>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</si>
  <si>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</si>
  <si>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</si>
  <si>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</si>
  <si>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</si>
  <si>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</si>
  <si>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</si>
  <si>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</si>
  <si>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</si>
  <si>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</si>
  <si>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</si>
  <si>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</si>
  <si>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</si>
  <si>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</si>
  <si>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</si>
  <si>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</si>
  <si>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</si>
  <si>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</si>
  <si>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</si>
  <si>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</si>
  <si>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</si>
  <si>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</si>
  <si>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</si>
  <si>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</si>
  <si>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</si>
  <si>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</si>
  <si>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</si>
  <si>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</si>
  <si>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</si>
  <si>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</si>
  <si>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</si>
  <si>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</si>
  <si>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</si>
  <si>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</si>
  <si>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</si>
  <si>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</si>
  <si>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</si>
  <si>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</si>
  <si>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</si>
  <si>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</si>
  <si>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</si>
  <si>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</si>
  <si>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</si>
  <si>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</si>
  <si>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</si>
  <si>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</si>
  <si>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</si>
  <si>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</si>
  <si>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</si>
  <si>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</si>
  <si>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</si>
  <si>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</si>
  <si>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</si>
  <si>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</si>
  <si>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</si>
  <si>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</si>
  <si>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</si>
  <si>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</si>
  <si>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</si>
  <si>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</si>
  <si>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</si>
  <si>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</si>
  <si>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</si>
  <si>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</si>
  <si>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</si>
  <si>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</si>
  <si>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</si>
  <si>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</si>
  <si>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</si>
  <si>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</si>
  <si>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</si>
  <si>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</si>
  <si>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</si>
  <si>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</si>
  <si>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</si>
  <si>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</si>
  <si>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</si>
  <si>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</si>
  <si>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</si>
  <si>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</si>
  <si>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</si>
  <si>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</si>
  <si>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</si>
  <si>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</si>
  <si>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</si>
  <si>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</si>
  <si>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</si>
  <si>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</si>
  <si>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</si>
  <si>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</si>
  <si>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</si>
  <si>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</si>
  <si>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</si>
  <si>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</si>
  <si>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</si>
  <si>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</si>
  <si>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</si>
  <si>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</si>
  <si>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</si>
  <si>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</si>
  <si>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</si>
  <si>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</si>
  <si>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</si>
  <si>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</si>
  <si>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</si>
  <si>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</si>
  <si>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</si>
  <si>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</si>
  <si>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</si>
  <si>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</si>
  <si>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</si>
  <si>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</si>
  <si>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</si>
  <si>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</si>
  <si>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</si>
  <si>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</si>
  <si>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</si>
  <si>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</si>
  <si>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</si>
  <si>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</si>
  <si>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</si>
  <si>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</si>
  <si>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</si>
  <si>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</si>
  <si>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</si>
  <si>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</si>
  <si>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</si>
  <si>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</si>
  <si>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</si>
  <si>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</si>
  <si>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</si>
  <si>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</si>
  <si>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</si>
  <si>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</si>
  <si>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</si>
  <si>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</si>
  <si>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</si>
  <si>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</si>
  <si>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</si>
  <si>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</si>
  <si>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</si>
  <si>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</si>
  <si>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</si>
  <si>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</si>
  <si>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</si>
  <si>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</si>
  <si>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</si>
  <si>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</si>
  <si>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</si>
  <si>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</si>
  <si>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</si>
  <si>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</si>
  <si>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</si>
  <si>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</si>
  <si>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</si>
  <si>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</si>
  <si>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</si>
  <si>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</si>
  <si>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</si>
  <si>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</si>
  <si>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</si>
  <si>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</si>
  <si>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</si>
  <si>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</si>
  <si>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</si>
  <si>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</si>
  <si>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</si>
  <si>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</si>
  <si>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</si>
  <si>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</si>
  <si>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</si>
  <si>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</si>
  <si>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</si>
  <si>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</si>
  <si>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</si>
  <si>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</si>
  <si>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</si>
  <si>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</si>
  <si>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</si>
  <si>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</si>
  <si>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</si>
  <si>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</si>
  <si>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</si>
  <si>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</si>
  <si>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</si>
  <si>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</si>
  <si>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</si>
  <si>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</si>
  <si>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</si>
  <si>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</si>
  <si>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</si>
  <si>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</si>
  <si>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</si>
  <si>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</si>
  <si>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</si>
  <si>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</si>
  <si>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</si>
  <si>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</si>
  <si>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</si>
  <si>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</si>
  <si>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</si>
  <si>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</si>
  <si>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</si>
  <si>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</si>
  <si>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</si>
  <si>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</si>
  <si>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</si>
  <si>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</si>
  <si>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</si>
  <si>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</si>
  <si>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</si>
  <si>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</si>
  <si>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</si>
  <si>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</si>
  <si>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</si>
  <si>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</si>
  <si>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</si>
  <si>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</si>
  <si>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</si>
  <si>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</si>
  <si>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</si>
  <si>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</si>
  <si>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</si>
  <si>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</si>
  <si>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</si>
  <si>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</si>
  <si>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</si>
  <si>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</si>
  <si>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</si>
  <si>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</si>
  <si>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</si>
  <si>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</si>
  <si>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</si>
  <si>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</si>
  <si>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</si>
  <si>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</si>
  <si>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</si>
  <si>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</si>
  <si>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</si>
  <si>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</si>
  <si>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</si>
  <si>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</si>
  <si>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</si>
  <si>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</si>
  <si>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</si>
  <si>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</si>
  <si>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</si>
  <si>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</si>
  <si>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</si>
  <si>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</si>
  <si>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</si>
  <si>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</si>
  <si>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</si>
  <si>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</si>
  <si>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</si>
  <si>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</si>
  <si>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</si>
  <si>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</si>
  <si>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</si>
  <si>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</si>
  <si>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</si>
  <si>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</si>
  <si>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</si>
  <si>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</si>
  <si>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</si>
  <si>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</si>
  <si>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</si>
  <si>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</si>
  <si>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</si>
  <si>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</si>
  <si>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</si>
  <si>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</si>
  <si>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</si>
  <si>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</si>
  <si>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</si>
  <si>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</si>
  <si>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</si>
  <si>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</si>
  <si>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</si>
  <si>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</si>
  <si>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</si>
  <si>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</si>
  <si>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</si>
  <si>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</si>
  <si>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</si>
  <si>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</si>
  <si>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</si>
  <si>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</si>
  <si>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</si>
  <si>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</si>
  <si>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</si>
  <si>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</si>
  <si>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</si>
  <si>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</si>
  <si>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</si>
  <si>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</si>
  <si>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</si>
  <si>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</si>
  <si>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</si>
  <si>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</si>
  <si>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</si>
  <si>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</si>
  <si>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</si>
  <si>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</si>
  <si>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</si>
  <si>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</si>
  <si>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</si>
  <si>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</si>
  <si>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</si>
  <si>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</si>
  <si>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</si>
  <si>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</si>
  <si>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</si>
  <si>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</si>
  <si>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</si>
  <si>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</si>
  <si>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</si>
  <si>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</si>
  <si>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</si>
  <si>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</si>
  <si>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</si>
  <si>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</si>
  <si>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</si>
  <si>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</si>
  <si>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</si>
  <si>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</si>
  <si>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</si>
  <si>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</si>
  <si>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</si>
  <si>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</si>
  <si>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</si>
  <si>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</si>
  <si>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</si>
  <si>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</si>
  <si>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</si>
  <si>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</si>
  <si>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</si>
  <si>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</si>
  <si>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</si>
  <si>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</si>
  <si>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</si>
  <si>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</si>
  <si>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</si>
  <si>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</si>
  <si>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</si>
  <si>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</si>
  <si>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</si>
  <si>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</si>
  <si>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</si>
  <si>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</si>
  <si>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</si>
  <si>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</si>
  <si>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</si>
  <si>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</si>
  <si>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</si>
  <si>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</si>
  <si>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</si>
  <si>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</si>
  <si>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</si>
  <si>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</si>
  <si>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</si>
  <si>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</si>
  <si>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</si>
  <si>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</si>
  <si>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</si>
  <si>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</si>
  <si>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</si>
  <si>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</si>
  <si>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</si>
  <si>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</si>
  <si>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</si>
  <si>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</si>
  <si>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</si>
  <si>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</si>
  <si>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</si>
  <si>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</si>
  <si>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</si>
  <si>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</si>
  <si>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</si>
  <si>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</si>
  <si>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</si>
  <si>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</si>
  <si>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</si>
  <si>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</si>
  <si>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</si>
  <si>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</si>
  <si>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</si>
  <si>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</si>
  <si>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</si>
  <si>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</si>
  <si>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</si>
  <si>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</si>
  <si>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</si>
  <si>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</si>
  <si>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</si>
  <si>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</si>
  <si>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</si>
  <si>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</si>
  <si>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</si>
  <si>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</si>
  <si>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</si>
  <si>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</si>
  <si>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</si>
  <si>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</si>
  <si>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</si>
  <si>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</si>
  <si>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</si>
  <si>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</si>
  <si>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</si>
  <si>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</si>
  <si>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</si>
  <si>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</si>
  <si>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</si>
  <si>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</si>
  <si>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</si>
  <si>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</si>
  <si>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</si>
  <si>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</si>
  <si>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</si>
  <si>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</si>
  <si>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</si>
  <si>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</si>
  <si>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</si>
  <si>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</si>
  <si>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</si>
  <si>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</si>
  <si>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</si>
  <si>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</si>
  <si>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</si>
  <si>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</si>
  <si>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</si>
  <si>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</si>
  <si>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</si>
  <si>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</si>
  <si>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</si>
  <si>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</si>
  <si>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</si>
  <si>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</si>
  <si>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</si>
  <si>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</si>
  <si>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</si>
  <si>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</si>
  <si>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</si>
  <si>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</si>
  <si>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</si>
  <si>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</si>
  <si>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</si>
  <si>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</si>
  <si>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</si>
  <si>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</si>
  <si>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</si>
  <si>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</si>
  <si>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</si>
  <si>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</si>
  <si>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</si>
  <si>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</si>
  <si>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</si>
  <si>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</si>
  <si>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</si>
  <si>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</si>
  <si>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</si>
  <si>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</si>
  <si>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</si>
  <si>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</si>
  <si>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</si>
  <si>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</si>
  <si>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</si>
  <si>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</si>
  <si>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</si>
  <si>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</si>
  <si>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</si>
  <si>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</si>
  <si>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</si>
  <si>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</si>
  <si>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</si>
  <si>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</si>
  <si>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</si>
  <si>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</si>
  <si>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</si>
  <si>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</si>
  <si>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</si>
  <si>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</si>
  <si>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</si>
  <si>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</si>
  <si>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</si>
  <si>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</si>
  <si>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</si>
  <si>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</si>
  <si>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</si>
  <si>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</si>
  <si>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</si>
  <si>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</si>
  <si>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</si>
  <si>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</si>
  <si>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</si>
  <si>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</si>
  <si>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</si>
  <si>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</si>
  <si>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</si>
  <si>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</si>
  <si>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</si>
  <si>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</si>
  <si>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</si>
  <si>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</si>
  <si>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</si>
  <si>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</si>
  <si>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</si>
  <si>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</si>
  <si>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</si>
  <si>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</si>
  <si>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</si>
  <si>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</si>
  <si>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</si>
  <si>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</si>
  <si>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</si>
  <si>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</si>
  <si>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</si>
  <si>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</si>
  <si>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</si>
  <si>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</si>
  <si>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</si>
  <si>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</si>
  <si>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</si>
  <si>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</si>
  <si>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</si>
  <si>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</si>
  <si>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</si>
  <si>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</si>
  <si>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</si>
  <si>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</si>
  <si>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</si>
  <si>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</si>
  <si>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</si>
  <si>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</si>
  <si>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</si>
  <si>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</si>
  <si>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</si>
  <si>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</si>
  <si>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</si>
  <si>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</si>
  <si>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</si>
  <si>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</si>
  <si>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</si>
  <si>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</si>
  <si>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</si>
  <si>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</si>
  <si>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</si>
  <si>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</si>
  <si>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</si>
  <si>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</si>
  <si>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</si>
  <si>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</si>
  <si>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</si>
  <si>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</si>
  <si>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</si>
  <si>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</si>
  <si>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</si>
  <si>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</si>
  <si>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</si>
  <si>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</si>
  <si>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</si>
  <si>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</si>
  <si>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</si>
  <si>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</si>
  <si>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</si>
  <si>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</si>
  <si>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</si>
  <si>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</si>
  <si>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</si>
  <si>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</si>
  <si>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</si>
  <si>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</si>
  <si>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</si>
  <si>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</si>
  <si>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</si>
  <si>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</si>
  <si>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</si>
  <si>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</si>
  <si>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</si>
  <si>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</si>
  <si>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</si>
  <si>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</si>
  <si>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</si>
  <si>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</si>
  <si>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</si>
  <si>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</si>
  <si>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</si>
  <si>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</si>
  <si>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</si>
  <si>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</si>
  <si>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</si>
  <si>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</si>
  <si>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</si>
  <si>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</si>
  <si>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</si>
  <si>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</si>
  <si>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</si>
  <si>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</si>
  <si>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</si>
  <si>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</si>
  <si>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</si>
  <si>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</si>
  <si>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</si>
  <si>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</si>
  <si>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</si>
  <si>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</si>
  <si>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</si>
  <si>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</si>
  <si>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</si>
  <si>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</si>
  <si>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</si>
  <si>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</si>
  <si>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</si>
  <si>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</si>
  <si>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</si>
  <si>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</si>
  <si>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</si>
  <si>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</si>
  <si>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</si>
  <si>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</si>
  <si>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</si>
  <si>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</si>
  <si>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</si>
  <si>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</si>
  <si>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</si>
  <si>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</si>
  <si>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</si>
  <si>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</si>
  <si>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</si>
  <si>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</si>
  <si>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</si>
  <si>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</si>
  <si>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</si>
  <si>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</si>
  <si>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</si>
  <si>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</si>
  <si>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</si>
  <si>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</si>
  <si>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</si>
  <si>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</si>
  <si>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</si>
  <si>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</si>
  <si>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</si>
  <si>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</si>
  <si>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</si>
  <si>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</si>
  <si>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</si>
  <si>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</si>
  <si>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</si>
  <si>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</si>
  <si>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</si>
  <si>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</si>
  <si>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</si>
  <si>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</si>
  <si>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</si>
  <si>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</si>
  <si>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</si>
  <si>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</si>
  <si>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</si>
  <si>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</si>
  <si>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</si>
  <si>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</si>
  <si>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</si>
  <si>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</si>
  <si>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</si>
  <si>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</si>
  <si>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</si>
  <si>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</si>
  <si>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</si>
  <si>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</si>
  <si>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</si>
  <si>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</si>
  <si>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</si>
  <si>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</si>
  <si>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</si>
  <si>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</si>
  <si>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</si>
  <si>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</si>
  <si>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</si>
  <si>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</si>
  <si>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</si>
  <si>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</si>
  <si>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</si>
  <si>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</si>
  <si>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</si>
  <si>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</si>
  <si>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</si>
  <si>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</si>
  <si>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</si>
  <si>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</si>
  <si>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</si>
  <si>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</si>
  <si>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</si>
  <si>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</si>
  <si>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</si>
  <si>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</si>
  <si>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</si>
  <si>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</si>
  <si>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</si>
  <si>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</si>
  <si>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</si>
  <si>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</si>
  <si>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</si>
  <si>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</si>
  <si>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</si>
  <si>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</si>
  <si>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</si>
  <si>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</si>
  <si>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</si>
  <si>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</si>
  <si>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</si>
  <si>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</si>
  <si>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</si>
  <si>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</si>
  <si>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</si>
  <si>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</si>
  <si>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</si>
  <si>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</si>
  <si>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</si>
  <si>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</si>
  <si>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</si>
  <si>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</si>
  <si>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</si>
  <si>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</si>
  <si>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</si>
  <si>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</si>
  <si>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</si>
  <si>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</si>
  <si>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</si>
  <si>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</si>
  <si>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</si>
  <si>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</si>
  <si>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</si>
  <si>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</si>
  <si>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</si>
  <si>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</si>
  <si>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</si>
  <si>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</si>
  <si>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</si>
  <si>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</si>
  <si>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</si>
  <si>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</si>
  <si>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</si>
  <si>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</si>
  <si>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</si>
  <si>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</si>
  <si>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</si>
  <si>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</si>
  <si>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</si>
  <si>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</si>
  <si>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</si>
  <si>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</si>
  <si>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</si>
  <si>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</si>
  <si>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</si>
  <si>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</si>
  <si>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</si>
  <si>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</si>
  <si>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</si>
  <si>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</si>
  <si>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</si>
  <si>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</si>
  <si>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</si>
  <si>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</si>
  <si>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</si>
  <si>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</si>
  <si>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</si>
  <si>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</si>
  <si>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</si>
  <si>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</si>
  <si>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</si>
  <si>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</si>
  <si>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</si>
  <si>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</si>
  <si>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</si>
  <si>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</si>
  <si>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</si>
  <si>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</si>
  <si>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</si>
  <si>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</si>
  <si>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</si>
  <si>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</si>
  <si>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</si>
  <si>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</si>
  <si>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</si>
  <si>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</si>
  <si>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</si>
  <si>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</si>
  <si>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</si>
  <si>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</si>
  <si>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</si>
  <si>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</si>
  <si>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</si>
  <si>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</si>
  <si>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</si>
  <si>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</si>
  <si>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</si>
  <si>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</si>
  <si>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</si>
  <si>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</si>
  <si>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</si>
  <si>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</si>
  <si>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</si>
  <si>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</si>
  <si>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</si>
  <si>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</si>
  <si>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</si>
  <si>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</si>
  <si>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</si>
  <si>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</si>
  <si>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</si>
  <si>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</si>
  <si>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</si>
  <si>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</si>
  <si>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</si>
  <si>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</si>
  <si>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</si>
  <si>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</si>
  <si>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</si>
  <si>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</si>
  <si>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</si>
  <si>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</si>
  <si>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</si>
  <si>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</si>
  <si>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</si>
  <si>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</si>
  <si>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</si>
  <si>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</si>
  <si>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</si>
  <si>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</si>
  <si>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</si>
  <si>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</si>
  <si>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</si>
  <si>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</si>
  <si>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</si>
  <si>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</si>
  <si>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</si>
  <si>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</si>
  <si>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</si>
  <si>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</si>
  <si>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</si>
  <si>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</si>
  <si>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</si>
  <si>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</si>
  <si>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</si>
  <si>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</si>
  <si>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</si>
  <si>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</si>
  <si>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</si>
  <si>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</si>
  <si>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</si>
  <si>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</si>
  <si>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</si>
  <si>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</si>
  <si>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</si>
  <si>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</si>
  <si>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</si>
  <si>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</si>
  <si>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</si>
  <si>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</si>
  <si>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</si>
  <si>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</si>
  <si>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</si>
  <si>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</si>
  <si>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</si>
  <si>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</si>
  <si>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</si>
  <si>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</si>
  <si>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</si>
  <si>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</si>
  <si>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</si>
  <si>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</si>
  <si>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</si>
  <si>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</si>
  <si>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</si>
  <si>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</si>
  <si>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</si>
  <si>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</si>
  <si>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</si>
  <si>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</si>
  <si>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</si>
  <si>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</si>
  <si>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</si>
  <si>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</si>
  <si>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</si>
  <si>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</si>
  <si>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</si>
  <si>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</si>
  <si>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</si>
  <si>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</si>
  <si>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</si>
  <si>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</si>
  <si>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</si>
  <si>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</si>
  <si>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</si>
  <si>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</si>
  <si>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</si>
  <si>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</si>
  <si>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</si>
  <si>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</si>
  <si>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</si>
  <si>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</si>
  <si>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</si>
  <si>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</si>
  <si>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</si>
  <si>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</si>
  <si>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</si>
  <si>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</si>
  <si>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</si>
  <si>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</si>
  <si>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</si>
  <si>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</si>
  <si>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</si>
  <si>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</si>
  <si>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</si>
  <si>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</si>
  <si>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</si>
  <si>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</si>
  <si>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</si>
  <si>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</si>
  <si>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</si>
  <si>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</si>
  <si>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</si>
  <si>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</si>
  <si>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</si>
  <si>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</si>
  <si>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</si>
  <si>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</si>
  <si>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</si>
  <si>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</si>
  <si>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</si>
  <si>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</si>
  <si>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</si>
  <si>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</si>
  <si>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</si>
  <si>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</si>
  <si>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</si>
  <si>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</si>
  <si>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</si>
  <si>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</si>
  <si>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</si>
  <si>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</si>
  <si>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</si>
  <si>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</si>
  <si>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</si>
  <si>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</si>
  <si>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</si>
  <si>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</si>
  <si>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</si>
  <si>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</si>
  <si>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</si>
  <si>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</si>
  <si>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</si>
  <si>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</si>
  <si>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</si>
  <si>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</si>
  <si>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</si>
  <si>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</si>
  <si>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</si>
  <si>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</si>
  <si>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</si>
  <si>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</si>
  <si>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</si>
  <si>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</si>
  <si>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</si>
  <si>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</si>
  <si>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</si>
  <si>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</si>
  <si>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</si>
  <si>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</si>
  <si>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</si>
  <si>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</si>
  <si>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</si>
  <si>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</si>
  <si>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</si>
  <si>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</si>
  <si>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</si>
  <si>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</si>
  <si>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</si>
  <si>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</si>
  <si>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</si>
  <si>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</si>
  <si>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</si>
  <si>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</si>
  <si>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</si>
  <si>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</si>
  <si>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</si>
  <si>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</si>
  <si>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</si>
  <si>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</si>
  <si>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</si>
  <si>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</si>
  <si>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</si>
  <si>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</si>
  <si>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</si>
  <si>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</si>
  <si>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</si>
  <si>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</si>
  <si>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</si>
  <si>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</si>
  <si>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</si>
  <si>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</si>
  <si>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</si>
  <si>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</si>
  <si>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</si>
  <si>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</si>
  <si>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</si>
  <si>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</si>
  <si>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</si>
  <si>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</si>
  <si>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</si>
  <si>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</si>
  <si>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</si>
  <si>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</si>
  <si>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</si>
  <si>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</si>
  <si>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</si>
  <si>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</si>
  <si>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</si>
  <si>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</si>
  <si>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</si>
  <si>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</si>
  <si>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</si>
  <si>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</si>
  <si>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</si>
  <si>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</si>
  <si>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</si>
  <si>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</si>
  <si>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</si>
  <si>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</si>
  <si>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</si>
  <si>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</si>
  <si>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</si>
  <si>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</si>
  <si>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</si>
  <si>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</si>
  <si>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</si>
  <si>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</si>
  <si>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</si>
  <si>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</si>
  <si>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</si>
  <si>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</si>
  <si>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</si>
  <si>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</si>
  <si>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</si>
  <si>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</si>
  <si>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</si>
  <si>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</si>
  <si>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</si>
  <si>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</si>
  <si>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</si>
  <si>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</si>
  <si>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</si>
  <si>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</si>
  <si>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</si>
  <si>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</si>
  <si>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</si>
  <si>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</si>
  <si>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</si>
  <si>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</si>
  <si>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</si>
  <si>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</si>
  <si>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</si>
  <si>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</si>
  <si>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</si>
  <si>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</si>
  <si>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</si>
  <si>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</si>
  <si>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</si>
  <si>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</si>
  <si>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</si>
  <si>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</si>
  <si>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</si>
  <si>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</si>
  <si>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</si>
  <si>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</si>
  <si>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</si>
  <si>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</si>
  <si>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</si>
  <si>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</si>
  <si>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</si>
  <si>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</si>
  <si>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</si>
  <si>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</si>
  <si>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</si>
  <si>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</si>
  <si>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</si>
  <si>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</si>
  <si>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</si>
  <si>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</si>
  <si>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</si>
  <si>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</si>
  <si>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</si>
  <si>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</si>
  <si>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</si>
  <si>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</si>
  <si>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</si>
  <si>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</si>
  <si>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</si>
  <si>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</si>
  <si>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</si>
  <si>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</si>
  <si>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</si>
  <si>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</si>
  <si>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</si>
  <si>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</si>
  <si>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</si>
  <si>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</si>
  <si>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</si>
  <si>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</si>
  <si>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</si>
  <si>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</si>
  <si>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</si>
  <si>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</si>
  <si>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</si>
  <si>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</si>
  <si>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</si>
  <si>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</si>
  <si>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</si>
  <si>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</si>
  <si>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</si>
  <si>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</si>
  <si>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</si>
  <si>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</si>
  <si>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</si>
  <si>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</si>
  <si>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</si>
  <si>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</si>
  <si>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</si>
  <si>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</si>
  <si>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</si>
  <si>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</si>
  <si>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</si>
  <si>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</si>
  <si>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</si>
  <si>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</si>
  <si>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</si>
  <si>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</si>
  <si>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</si>
  <si>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</si>
  <si>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</si>
  <si>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</si>
  <si>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</si>
  <si>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</si>
  <si>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</si>
  <si>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</si>
  <si>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</si>
  <si>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</si>
  <si>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</si>
  <si>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</si>
  <si>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</si>
  <si>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</si>
  <si>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</si>
  <si>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</si>
  <si>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</si>
  <si>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</si>
  <si>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</si>
  <si>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</si>
  <si>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</si>
  <si>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</si>
  <si>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</si>
  <si>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</si>
  <si>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</si>
  <si>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</si>
  <si>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</si>
  <si>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</si>
  <si>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</si>
  <si>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</si>
  <si>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</si>
  <si>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</si>
  <si>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</si>
  <si>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</si>
  <si>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</si>
  <si>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</si>
  <si>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</si>
  <si>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</si>
  <si>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</si>
  <si>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</si>
  <si>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</si>
  <si>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</si>
  <si>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</si>
  <si>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</si>
  <si>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</si>
  <si>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</si>
  <si>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</si>
  <si>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</si>
  <si>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</si>
  <si>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</si>
  <si>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</si>
  <si>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</si>
  <si>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</si>
  <si>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</si>
  <si>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</si>
  <si>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</si>
  <si>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</si>
  <si>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</si>
  <si>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</si>
  <si>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</si>
  <si>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</si>
  <si>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</si>
  <si>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</si>
  <si>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</si>
  <si>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</si>
  <si>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</si>
  <si>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</si>
  <si>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</si>
  <si>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</si>
  <si>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</si>
  <si>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</si>
  <si>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</si>
  <si>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</si>
  <si>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</si>
  <si>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</si>
  <si>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</si>
  <si>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</si>
  <si>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</si>
  <si>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</si>
  <si>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</si>
  <si>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</si>
  <si>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</si>
  <si>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</si>
  <si>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</si>
  <si>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</si>
  <si>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</si>
  <si>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</si>
  <si>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</si>
  <si>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</si>
  <si>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</si>
  <si>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</si>
  <si>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</si>
  <si>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</si>
  <si>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</si>
  <si>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</si>
  <si>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</si>
  <si>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</si>
  <si>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</si>
  <si>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</si>
  <si>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</si>
  <si>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</si>
  <si>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</si>
  <si>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</si>
  <si>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</si>
  <si>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</si>
  <si>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</si>
  <si>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</si>
  <si>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</si>
  <si>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</si>
  <si>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</si>
  <si>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</si>
  <si>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</si>
  <si>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</si>
  <si>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</si>
  <si>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</si>
  <si>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</si>
  <si>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</si>
  <si>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</si>
  <si>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</si>
  <si>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</si>
  <si>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</si>
  <si>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</si>
  <si>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</si>
  <si>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</si>
  <si>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</si>
  <si>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</si>
  <si>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</si>
  <si>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</si>
  <si>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</si>
  <si>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</si>
  <si>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</si>
  <si>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</si>
  <si>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</si>
  <si>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</si>
  <si>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</si>
  <si>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</si>
  <si>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</si>
  <si>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</si>
  <si>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</si>
  <si>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</si>
  <si>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</si>
  <si>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</si>
  <si>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</si>
  <si>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</si>
  <si>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</si>
  <si>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</si>
  <si>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</si>
  <si>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</si>
  <si>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</si>
  <si>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</si>
  <si>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</si>
  <si>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</si>
  <si>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</si>
  <si>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</si>
  <si>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</si>
  <si>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</si>
  <si>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</si>
  <si>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</si>
  <si>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</si>
  <si>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</si>
  <si>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</si>
  <si>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</si>
  <si>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</si>
  <si>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</si>
  <si>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</si>
  <si>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</si>
  <si>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</si>
  <si>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</si>
  <si>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</si>
  <si>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</si>
  <si>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</si>
  <si>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</si>
  <si>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</si>
  <si>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</si>
  <si>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</si>
  <si>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</si>
  <si>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</si>
  <si>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</si>
  <si>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</si>
  <si>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</si>
  <si>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</si>
  <si>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</si>
  <si>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</si>
  <si>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</si>
  <si>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</si>
  <si>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</si>
  <si>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</si>
  <si>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</si>
  <si>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</si>
  <si>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</si>
  <si>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</si>
  <si>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</si>
  <si>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</si>
  <si>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</si>
  <si>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</si>
  <si>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</si>
  <si>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</si>
  <si>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</si>
  <si>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</si>
  <si>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</si>
  <si>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</si>
  <si>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</si>
  <si>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</si>
  <si>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</si>
  <si>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</si>
  <si>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</si>
  <si>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</si>
  <si>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</si>
  <si>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</si>
  <si>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</si>
  <si>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</si>
  <si>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</si>
  <si>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</si>
  <si>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</si>
  <si>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</si>
  <si>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</si>
  <si>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</si>
  <si>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</si>
  <si>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</si>
  <si>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</si>
  <si>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</si>
  <si>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</si>
  <si>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</si>
  <si>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</si>
  <si>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</si>
  <si>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</si>
  <si>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</si>
  <si>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</si>
  <si>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</si>
  <si>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</si>
  <si>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</si>
  <si>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</si>
  <si>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</si>
  <si>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</si>
  <si>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</si>
  <si>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</si>
  <si>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</si>
  <si>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</si>
  <si>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</si>
  <si>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</si>
  <si>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</si>
  <si>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</si>
  <si>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</si>
  <si>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</si>
  <si>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</si>
  <si>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</si>
  <si>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</si>
  <si>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</si>
  <si>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</si>
  <si>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</si>
  <si>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</si>
  <si>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</si>
  <si>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</si>
  <si>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</si>
  <si>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</si>
  <si>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</si>
  <si>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</si>
  <si>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</si>
  <si>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</si>
  <si>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</si>
  <si>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</si>
  <si>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</si>
  <si>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</si>
  <si>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</si>
  <si>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</si>
  <si>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</si>
  <si>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</si>
  <si>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</si>
  <si>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</si>
  <si>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</si>
  <si>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</si>
  <si>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</si>
  <si>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</si>
  <si>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</si>
  <si>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</si>
  <si>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</si>
  <si>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</si>
  <si>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</si>
  <si>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</si>
  <si>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</si>
  <si>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</si>
  <si>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</si>
  <si>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</si>
  <si>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</si>
  <si>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</si>
  <si>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</si>
  <si>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</si>
  <si>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</si>
  <si>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</si>
  <si>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</si>
  <si>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</si>
  <si>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</si>
  <si>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</si>
  <si>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</si>
  <si>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</si>
  <si>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</si>
  <si>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</si>
  <si>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</si>
  <si>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</si>
  <si>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</si>
  <si>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</si>
  <si>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</si>
  <si>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</si>
  <si>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</si>
  <si>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</si>
  <si>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</si>
  <si>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</si>
  <si>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</si>
  <si>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</si>
  <si>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</si>
  <si>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</si>
  <si>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</si>
  <si>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</si>
  <si>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</si>
  <si>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</si>
  <si>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</si>
  <si>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</si>
  <si>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</si>
  <si>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</si>
  <si>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</si>
  <si>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</si>
  <si>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</si>
  <si>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</si>
  <si>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</si>
  <si>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</si>
  <si>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</si>
  <si>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</si>
  <si>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</si>
  <si>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</si>
  <si>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</si>
  <si>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</si>
  <si>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</si>
  <si>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</si>
  <si>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</si>
  <si>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</si>
  <si>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</si>
  <si>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</si>
  <si>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</si>
  <si>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</si>
  <si>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</si>
  <si>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</si>
  <si>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</si>
  <si>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</si>
  <si>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</si>
  <si>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</si>
  <si>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</si>
  <si>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</si>
  <si>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</si>
  <si>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</si>
  <si>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</si>
  <si>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</si>
  <si>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</si>
  <si>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</si>
  <si>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</si>
  <si>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</si>
  <si>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</si>
  <si>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</si>
  <si>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</si>
  <si>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</si>
  <si>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</si>
  <si>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</si>
  <si>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</si>
  <si>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</si>
  <si>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</si>
  <si>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</si>
  <si>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</si>
  <si>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</si>
  <si>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</si>
  <si>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</si>
  <si>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</si>
  <si>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</si>
  <si>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</si>
  <si>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</si>
  <si>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</si>
  <si>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</si>
  <si>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</si>
  <si>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</si>
  <si>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</si>
  <si>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</si>
  <si>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</si>
  <si>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</si>
  <si>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</si>
  <si>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</si>
  <si>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</si>
  <si>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</si>
  <si>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</si>
  <si>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</si>
  <si>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</si>
  <si>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</si>
  <si>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</si>
  <si>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</si>
  <si>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</si>
  <si>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</si>
  <si>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</si>
  <si>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</si>
  <si>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</si>
  <si>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</si>
  <si>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</si>
  <si>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</si>
  <si>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</si>
  <si>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</si>
  <si>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</si>
  <si>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</si>
  <si>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</si>
  <si>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</si>
  <si>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</si>
  <si>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</si>
  <si>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</si>
  <si>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</si>
  <si>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</si>
  <si>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</si>
  <si>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</si>
  <si>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</si>
  <si>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</si>
  <si>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</si>
  <si>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</si>
  <si>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</si>
  <si>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</si>
  <si>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</si>
  <si>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</si>
  <si>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</si>
  <si>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</si>
  <si>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</si>
  <si>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</si>
  <si>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</si>
  <si>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</si>
  <si>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</si>
  <si>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</si>
  <si>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</si>
  <si>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</si>
  <si>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</si>
  <si>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</si>
  <si>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</si>
  <si>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</si>
  <si>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</si>
  <si>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</si>
  <si>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</si>
  <si>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</si>
  <si>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</si>
  <si>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</si>
  <si>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</si>
  <si>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</si>
  <si>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</si>
  <si>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</si>
  <si>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</si>
  <si>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</si>
  <si>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</si>
  <si>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</si>
  <si>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</si>
  <si>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</si>
  <si>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</si>
  <si>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</si>
  <si>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</si>
  <si>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</si>
  <si>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</si>
  <si>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</si>
  <si>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</si>
  <si>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</si>
  <si>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</si>
  <si>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</si>
  <si>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</si>
  <si>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</si>
  <si>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</si>
  <si>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</si>
  <si>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</si>
  <si>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</si>
  <si>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</si>
  <si>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</si>
  <si>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</si>
  <si>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</si>
  <si>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</si>
  <si>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</si>
  <si>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</si>
  <si>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</si>
  <si>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</si>
  <si>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</si>
  <si>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</si>
  <si>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</si>
  <si>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</si>
  <si>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</si>
  <si>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</si>
  <si>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</si>
  <si>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</si>
  <si>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</si>
  <si>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</si>
  <si>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</si>
  <si>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</si>
  <si>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</si>
  <si>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</si>
  <si>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</si>
  <si>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</si>
  <si>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</si>
  <si>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</si>
  <si>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</si>
  <si>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</si>
  <si>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</si>
  <si>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</si>
  <si>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</si>
  <si>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</si>
  <si>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</si>
  <si>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</si>
  <si>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</si>
  <si>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</si>
  <si>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</si>
  <si>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</si>
  <si>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</si>
  <si>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</si>
  <si>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</si>
  <si>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</si>
  <si>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</si>
  <si>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</si>
  <si>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</si>
  <si>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</si>
  <si>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</si>
  <si>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</si>
  <si>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</si>
  <si>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</si>
  <si>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</si>
  <si>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</si>
  <si>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</si>
  <si>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</si>
  <si>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</si>
  <si>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</si>
  <si>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</si>
  <si>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</si>
  <si>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</si>
  <si>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</si>
  <si>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</si>
  <si>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</si>
  <si>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</si>
  <si>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</si>
  <si>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</si>
  <si>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</si>
  <si>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</si>
  <si>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</si>
  <si>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</si>
  <si>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</si>
  <si>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</si>
  <si>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</si>
  <si>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</si>
  <si>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</si>
  <si>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</si>
  <si>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</si>
  <si>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</si>
  <si>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</si>
  <si>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</si>
  <si>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</si>
  <si>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</si>
  <si>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</si>
  <si>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</si>
  <si>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</si>
  <si>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</si>
  <si>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</si>
  <si>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</si>
  <si>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</si>
  <si>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</si>
  <si>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</si>
  <si>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</si>
  <si>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</si>
  <si>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</si>
  <si>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</si>
  <si>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</si>
  <si>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</si>
  <si>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</si>
  <si>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</si>
  <si>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</si>
  <si>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</si>
  <si>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</si>
  <si>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</si>
  <si>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</si>
  <si>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</si>
  <si>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</si>
  <si>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</si>
  <si>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</si>
  <si>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</si>
  <si>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</si>
  <si>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</si>
  <si>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</si>
  <si>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</si>
  <si>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</si>
  <si>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</si>
  <si>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</si>
  <si>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</si>
  <si>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</si>
  <si>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</si>
  <si>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</si>
  <si>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</si>
  <si>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</si>
  <si>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</si>
  <si>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</si>
  <si>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</si>
  <si>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</si>
  <si>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</si>
  <si>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</si>
  <si>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</si>
  <si>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</si>
  <si>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</si>
  <si>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</si>
  <si>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</si>
  <si>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</si>
  <si>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</si>
  <si>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</si>
  <si>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</si>
  <si>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</si>
  <si>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</si>
  <si>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</si>
  <si>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</si>
  <si>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</si>
  <si>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</si>
  <si>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</si>
  <si>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</si>
  <si>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</si>
  <si>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</si>
  <si>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</si>
  <si>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</si>
  <si>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</si>
  <si>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</si>
  <si>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</si>
  <si>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</si>
  <si>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</si>
  <si>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</si>
  <si>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</si>
  <si>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</si>
  <si>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</si>
  <si>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</si>
  <si>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</si>
  <si>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</si>
  <si>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</si>
  <si>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</si>
  <si>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</si>
  <si>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</si>
  <si>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</si>
  <si>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</si>
  <si>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</si>
  <si>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</si>
  <si>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</si>
  <si>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</si>
  <si>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</si>
  <si>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</si>
  <si>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</si>
  <si>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</si>
  <si>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</si>
  <si>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</si>
  <si>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</si>
  <si>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</si>
  <si>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</si>
  <si>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</si>
  <si>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</si>
  <si>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</si>
  <si>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</si>
  <si>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</si>
  <si>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</si>
  <si>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</si>
  <si>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</si>
  <si>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</si>
  <si>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</si>
  <si>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</si>
  <si>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</si>
  <si>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</si>
  <si>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</si>
  <si>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</si>
  <si>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</si>
  <si>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</si>
  <si>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</si>
  <si>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</si>
  <si>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</si>
  <si>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</si>
  <si>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</si>
  <si>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</si>
  <si>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</si>
  <si>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</si>
  <si>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</si>
  <si>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</si>
  <si>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</si>
  <si>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</si>
  <si>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</si>
  <si>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</si>
  <si>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</si>
  <si>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</si>
  <si>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</si>
  <si>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</si>
  <si>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</si>
  <si>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</si>
  <si>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</si>
  <si>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</si>
  <si>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</si>
  <si>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</si>
  <si>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</si>
  <si>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</si>
  <si>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</si>
  <si>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</si>
  <si>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</si>
  <si>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</si>
  <si>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</si>
  <si>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</si>
  <si>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</si>
  <si>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</si>
  <si>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</si>
  <si>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</si>
  <si>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</si>
  <si>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</si>
  <si>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</si>
  <si>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</si>
  <si>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</si>
  <si>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</si>
  <si>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</si>
  <si>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</si>
  <si>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</si>
  <si>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</si>
  <si>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</si>
  <si>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</si>
  <si>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</si>
  <si>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</si>
  <si>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</si>
  <si>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</si>
  <si>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</si>
  <si>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</si>
  <si>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</si>
  <si>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</si>
  <si>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</si>
  <si>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</si>
  <si>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</si>
  <si>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</si>
  <si>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</si>
  <si>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</si>
  <si>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</si>
  <si>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</si>
  <si>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</si>
  <si>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</si>
  <si>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</si>
  <si>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</si>
  <si>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</si>
  <si>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</si>
  <si>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</si>
  <si>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</si>
  <si>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</si>
  <si>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</si>
  <si>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</si>
  <si>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</si>
  <si>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</si>
  <si>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</si>
  <si>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</si>
  <si>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</si>
  <si>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</si>
  <si>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</si>
  <si>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</si>
  <si>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</si>
  <si>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</si>
  <si>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</si>
  <si>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</si>
  <si>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</si>
  <si>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</si>
  <si>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</si>
  <si>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</si>
  <si>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</si>
  <si>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</si>
  <si>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</si>
  <si>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</si>
  <si>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</si>
  <si>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</si>
  <si>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</si>
  <si>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</si>
  <si>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</si>
  <si>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</si>
  <si>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</si>
  <si>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</si>
  <si>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</si>
  <si>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</si>
  <si>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</si>
  <si>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</si>
  <si>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</si>
  <si>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</si>
  <si>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</si>
  <si>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</si>
  <si>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</si>
  <si>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</si>
  <si>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</si>
  <si>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</si>
  <si>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</si>
  <si>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</si>
  <si>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</si>
  <si>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</si>
  <si>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</si>
  <si>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</si>
  <si>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</si>
  <si>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</si>
  <si>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</si>
  <si>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</si>
  <si>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</si>
  <si>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</si>
  <si>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</si>
  <si>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</si>
  <si>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</si>
  <si>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</si>
  <si>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</si>
  <si>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</si>
  <si>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</si>
  <si>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</si>
  <si>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</si>
  <si>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</si>
  <si>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</si>
  <si>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</si>
  <si>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</si>
  <si>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</si>
  <si>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</si>
  <si>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</si>
  <si>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</si>
  <si>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</si>
  <si>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</si>
  <si>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</si>
  <si>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</si>
  <si>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</si>
  <si>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</si>
  <si>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</si>
  <si>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</si>
  <si>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</si>
  <si>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</si>
  <si>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</si>
  <si>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</si>
  <si>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</si>
  <si>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</si>
  <si>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</si>
  <si>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</si>
  <si>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</si>
  <si>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</si>
  <si>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</si>
  <si>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</si>
  <si>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</si>
  <si>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</si>
  <si>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</si>
  <si>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</si>
  <si>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</si>
  <si>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</si>
  <si>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</si>
  <si>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</si>
  <si>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</si>
  <si>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</si>
  <si>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</si>
  <si>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</si>
  <si>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</si>
  <si>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</si>
  <si>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</si>
  <si>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</si>
  <si>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</si>
  <si>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</si>
  <si>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</si>
  <si>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</si>
  <si>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</si>
  <si>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</si>
  <si>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</si>
  <si>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</si>
  <si>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</si>
  <si>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</si>
  <si>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</si>
  <si>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</si>
  <si>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</si>
  <si>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</si>
  <si>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</si>
  <si>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</si>
  <si>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</si>
  <si>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</si>
  <si>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</si>
  <si>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</si>
  <si>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</si>
  <si>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</si>
  <si>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</si>
  <si>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</si>
  <si>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</si>
  <si>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</si>
  <si>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</si>
  <si>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</si>
  <si>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</si>
  <si>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</si>
  <si>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</si>
  <si>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</si>
  <si>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</si>
  <si>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</si>
  <si>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</si>
  <si>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</si>
  <si>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</si>
  <si>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</si>
  <si>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</si>
  <si>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</si>
  <si>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</si>
  <si>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</si>
  <si>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</si>
  <si>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</si>
  <si>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</si>
  <si>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</si>
  <si>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</si>
  <si>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</si>
  <si>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</si>
  <si>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</si>
  <si>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</si>
  <si>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</si>
  <si>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</si>
  <si>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</si>
  <si>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</si>
  <si>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</si>
  <si>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</si>
  <si>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</si>
  <si>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</si>
  <si>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</si>
  <si>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</si>
  <si>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</si>
  <si>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</si>
  <si>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</si>
  <si>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</si>
  <si>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</si>
  <si>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</si>
  <si>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</si>
  <si>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</si>
  <si>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</si>
  <si>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</si>
  <si>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</si>
  <si>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</si>
  <si>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</si>
  <si>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</si>
  <si>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</si>
  <si>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</si>
  <si>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</si>
  <si>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</si>
  <si>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</si>
  <si>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</si>
  <si>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</si>
  <si>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</si>
  <si>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</si>
  <si>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</si>
  <si>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</si>
  <si>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</si>
  <si>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</si>
  <si>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</si>
  <si>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</si>
  <si>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</si>
  <si>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</si>
  <si>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</si>
  <si>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</si>
  <si>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</si>
  <si>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</si>
  <si>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</si>
  <si>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</si>
  <si>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</si>
  <si>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</si>
  <si>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</si>
  <si>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</si>
  <si>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</si>
  <si>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</si>
  <si>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</si>
  <si>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</si>
  <si>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</si>
  <si>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</si>
  <si>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</si>
  <si>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</si>
  <si>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</si>
  <si>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</si>
  <si>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</si>
  <si>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</si>
  <si>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</si>
  <si>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</si>
  <si>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</si>
  <si>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</si>
  <si>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</si>
  <si>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</si>
  <si>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</si>
  <si>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</si>
  <si>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</si>
  <si>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</si>
  <si>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</si>
  <si>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</si>
  <si>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</si>
  <si>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</si>
  <si>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</si>
  <si>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</si>
  <si>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</si>
  <si>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</si>
  <si>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</si>
  <si>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</si>
  <si>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</si>
  <si>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</si>
  <si>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</si>
  <si>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</si>
  <si>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</si>
  <si>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</si>
  <si>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</si>
  <si>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</si>
  <si>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</si>
  <si>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</si>
  <si>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</si>
  <si>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</si>
  <si>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</si>
  <si>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</si>
  <si>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</si>
  <si>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</si>
  <si>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</si>
  <si>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</si>
  <si>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</si>
  <si>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</si>
  <si>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</si>
  <si>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</si>
  <si>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</si>
  <si>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</si>
  <si>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</si>
  <si>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</si>
  <si>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</si>
  <si>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</si>
  <si>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</si>
  <si>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</si>
  <si>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</si>
  <si>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</si>
  <si>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</si>
  <si>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</si>
  <si>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</si>
  <si>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</si>
  <si>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</si>
  <si>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</si>
  <si>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</si>
  <si>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</si>
  <si>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</si>
  <si>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</si>
  <si>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</si>
  <si>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</si>
  <si>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</si>
  <si>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</si>
  <si>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</si>
  <si>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</si>
  <si>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</si>
  <si>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</si>
  <si>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</si>
  <si>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</si>
  <si>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</si>
  <si>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</si>
  <si>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</si>
  <si>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</si>
  <si>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</si>
  <si>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</si>
  <si>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</si>
  <si>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</si>
  <si>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</si>
  <si>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</si>
  <si>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</si>
  <si>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</si>
  <si>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</si>
  <si>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</si>
  <si>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</si>
  <si>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</si>
  <si>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</si>
  <si>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</si>
  <si>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</si>
  <si>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</si>
  <si>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</si>
  <si>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</si>
  <si>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</si>
  <si>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</si>
  <si>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</si>
  <si>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</si>
  <si>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</si>
  <si>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</si>
  <si>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</si>
  <si>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</si>
  <si>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</si>
  <si>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</si>
  <si>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</si>
  <si>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</si>
  <si>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</si>
  <si>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</si>
  <si>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</si>
  <si>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</si>
  <si>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</si>
  <si>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</si>
  <si>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</si>
  <si>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</si>
  <si>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</si>
  <si>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</si>
  <si>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</si>
  <si>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</si>
  <si>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</si>
  <si>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</si>
  <si>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</si>
  <si>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</si>
  <si>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</si>
  <si>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</si>
  <si>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</si>
  <si>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</si>
  <si>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</si>
  <si>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</si>
  <si>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</si>
  <si>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</si>
  <si>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</si>
  <si>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</si>
  <si>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</si>
  <si>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</si>
  <si>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</si>
  <si>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</si>
  <si>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</si>
  <si>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</si>
  <si>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</si>
  <si>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</si>
  <si>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</si>
  <si>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</si>
  <si>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</si>
  <si>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</si>
  <si>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</si>
  <si>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</si>
  <si>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</si>
  <si>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</si>
  <si>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</si>
  <si>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</si>
  <si>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</si>
  <si>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</si>
  <si>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</si>
  <si>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</si>
  <si>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</si>
  <si>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</si>
  <si>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</si>
  <si>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</si>
  <si>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</si>
  <si>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</si>
  <si>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</si>
  <si>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</si>
  <si>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</si>
  <si>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</si>
  <si>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</si>
  <si>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</si>
  <si>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</si>
  <si>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</si>
  <si>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</si>
  <si>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</si>
  <si>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</si>
  <si>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</si>
  <si>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</si>
  <si>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</si>
  <si>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</si>
  <si>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</si>
  <si>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</si>
  <si>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</si>
  <si>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</si>
  <si>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</si>
  <si>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</si>
  <si>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</si>
  <si>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</si>
  <si>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</si>
  <si>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</si>
  <si>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</si>
  <si>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</si>
  <si>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</si>
  <si>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</si>
  <si>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</si>
  <si>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</si>
  <si>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</si>
  <si>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</si>
  <si>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</si>
  <si>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</si>
  <si>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</si>
  <si>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</si>
  <si>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</si>
  <si>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</si>
  <si>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</si>
  <si>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</si>
  <si>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</si>
  <si>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</si>
  <si>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</si>
  <si>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</si>
  <si>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</si>
  <si>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</si>
  <si>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</si>
  <si>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</si>
  <si>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</si>
  <si>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</si>
  <si>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</si>
  <si>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</si>
  <si>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</si>
  <si>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</si>
  <si>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</si>
  <si>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</si>
  <si>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</si>
  <si>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</si>
  <si>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</si>
  <si>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</si>
  <si>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</si>
  <si>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</si>
  <si>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</si>
  <si>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</si>
  <si>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</si>
  <si>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</si>
  <si>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</si>
  <si>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</si>
  <si>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</si>
  <si>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</si>
  <si>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</si>
  <si>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</si>
  <si>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</si>
  <si>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</si>
  <si>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</si>
  <si>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</si>
  <si>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</si>
  <si>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</si>
  <si>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</si>
  <si>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</si>
  <si>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</si>
  <si>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</si>
  <si>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</si>
  <si>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</si>
  <si>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</si>
  <si>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</si>
  <si>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</si>
  <si>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</si>
  <si>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</si>
  <si>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</si>
  <si>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</si>
  <si>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</si>
  <si>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</si>
  <si>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</si>
  <si>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</si>
  <si>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</si>
  <si>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</si>
  <si>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</si>
  <si>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</si>
  <si>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</si>
  <si>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</si>
  <si>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</si>
  <si>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</si>
  <si>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</si>
  <si>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</si>
  <si>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</si>
  <si>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</si>
  <si>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</si>
  <si>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</si>
  <si>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</si>
  <si>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</si>
  <si>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</si>
  <si>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</si>
  <si>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</si>
  <si>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</si>
  <si>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</si>
  <si>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</si>
  <si>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</si>
  <si>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</si>
  <si>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</si>
  <si>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</si>
  <si>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</si>
  <si>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</si>
  <si>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</si>
  <si>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</si>
  <si>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</si>
  <si>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</si>
  <si>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</si>
  <si>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</si>
  <si>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</si>
  <si>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</si>
  <si>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</si>
  <si>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</si>
  <si>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</si>
  <si>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</si>
  <si>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</si>
  <si>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</si>
  <si>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</si>
  <si>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</si>
  <si>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</si>
  <si>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</si>
  <si>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</si>
  <si>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</si>
  <si>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</si>
  <si>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</si>
  <si>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</si>
  <si>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</si>
  <si>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</si>
  <si>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</si>
  <si>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</si>
  <si>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</si>
  <si>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</si>
  <si>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</si>
  <si>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</si>
  <si>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</si>
  <si>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</si>
  <si>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</si>
  <si>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</si>
  <si>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</si>
  <si>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</si>
  <si>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</si>
  <si>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</si>
  <si>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</si>
  <si>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</si>
  <si>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</si>
  <si>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</si>
  <si>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</si>
  <si>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</si>
  <si>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</si>
  <si>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</si>
  <si>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</si>
  <si>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</si>
  <si>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</si>
  <si>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</si>
  <si>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</si>
  <si>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</si>
  <si>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</si>
  <si>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</si>
  <si>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</si>
  <si>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</si>
  <si>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</si>
  <si>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</si>
  <si>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</si>
  <si>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</si>
  <si>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</si>
  <si>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</si>
  <si>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</si>
  <si>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</si>
  <si>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</si>
  <si>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</si>
  <si>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</si>
  <si>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</si>
  <si>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</si>
  <si>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</si>
  <si>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</si>
  <si>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</si>
  <si>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</si>
  <si>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</si>
  <si>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</si>
  <si>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</si>
  <si>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</si>
  <si>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</si>
  <si>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</si>
  <si>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</si>
  <si>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</si>
  <si>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</si>
  <si>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</si>
  <si>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</si>
  <si>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</si>
  <si>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</si>
  <si>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</si>
  <si>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</si>
  <si>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</si>
  <si>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</si>
  <si>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</si>
  <si>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</si>
  <si>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</si>
  <si>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</si>
  <si>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</si>
  <si>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</si>
  <si>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</si>
  <si>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</si>
  <si>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</si>
  <si>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</si>
  <si>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</si>
  <si>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</si>
  <si>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</si>
  <si>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</si>
  <si>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</si>
  <si>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</si>
  <si>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</si>
  <si>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</si>
  <si>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</si>
  <si>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</si>
  <si>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</si>
  <si>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</si>
  <si>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</si>
  <si>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</si>
  <si>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</si>
  <si>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</si>
  <si>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</si>
  <si>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</si>
  <si>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</si>
  <si>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</si>
  <si>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</si>
  <si>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</si>
  <si>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</si>
  <si>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</si>
  <si>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</si>
  <si>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</si>
  <si>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</si>
  <si>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</si>
  <si>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</si>
  <si>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</si>
  <si>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</si>
  <si>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</si>
  <si>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</si>
  <si>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</si>
  <si>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</si>
  <si>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</si>
  <si>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</si>
  <si>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</si>
  <si>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</si>
  <si>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</si>
  <si>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</si>
  <si>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</si>
  <si>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</si>
  <si>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</si>
  <si>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</si>
  <si>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</si>
  <si>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</si>
  <si>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</si>
  <si>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</si>
  <si>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</si>
  <si>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</si>
  <si>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</si>
  <si>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</si>
  <si>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</si>
  <si>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</si>
  <si>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</si>
  <si>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</si>
  <si>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</si>
  <si>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</si>
  <si>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</si>
  <si>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</si>
  <si>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</si>
  <si>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</si>
  <si>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</si>
  <si>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</si>
  <si>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</si>
  <si>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</si>
  <si>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</si>
  <si>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</si>
  <si>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</si>
  <si>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</si>
  <si>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</si>
  <si>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</si>
  <si>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</si>
  <si>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</si>
  <si>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</si>
  <si>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</si>
  <si>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</si>
  <si>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</si>
  <si>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</si>
  <si>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</si>
  <si>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</si>
  <si>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</si>
  <si>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</si>
  <si>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</si>
  <si>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</si>
  <si>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</si>
  <si>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</si>
  <si>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</si>
  <si>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</si>
  <si>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</si>
  <si>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</si>
  <si>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</si>
  <si>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</si>
  <si>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</si>
  <si>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</si>
  <si>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</si>
  <si>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</si>
  <si>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</si>
  <si>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</si>
  <si>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</si>
  <si>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</si>
  <si>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</si>
  <si>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</si>
  <si>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</si>
  <si>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</si>
  <si>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</si>
  <si>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</si>
  <si>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</si>
  <si>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</si>
  <si>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</si>
  <si>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</si>
  <si>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</si>
  <si>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</si>
  <si>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</si>
  <si>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</si>
  <si>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</si>
  <si>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</si>
  <si>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</si>
  <si>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</si>
  <si>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</si>
  <si>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</si>
  <si>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</si>
  <si>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</si>
  <si>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</si>
  <si>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</si>
  <si>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</si>
  <si>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</si>
  <si>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</si>
  <si>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</si>
  <si>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</si>
  <si>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</si>
  <si>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</si>
  <si>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</si>
  <si>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</si>
  <si>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</si>
  <si>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</si>
  <si>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</si>
  <si>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</si>
  <si>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</si>
  <si>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</si>
  <si>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</si>
  <si>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</si>
  <si>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</si>
  <si>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</si>
  <si>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</si>
  <si>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</si>
  <si>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</si>
  <si>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</si>
  <si>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</si>
  <si>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</si>
  <si>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</si>
  <si>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</si>
  <si>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</si>
  <si>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</si>
  <si>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</si>
  <si>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</si>
  <si>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</si>
  <si>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</si>
  <si>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</si>
  <si>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</si>
  <si>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</si>
  <si>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</si>
  <si>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</si>
  <si>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</si>
  <si>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</si>
  <si>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</si>
  <si>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</si>
  <si>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</si>
  <si>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</si>
  <si>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</si>
  <si>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</si>
  <si>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</si>
  <si>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</si>
  <si>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</si>
  <si>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</si>
  <si>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</si>
  <si>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</si>
  <si>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</si>
  <si>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</si>
  <si>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</si>
  <si>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</si>
  <si>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</si>
  <si>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</si>
  <si>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</si>
  <si>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</si>
  <si>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</si>
  <si>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</si>
  <si>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</si>
  <si>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</si>
  <si>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</si>
  <si>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</si>
  <si>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</si>
  <si>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</si>
  <si>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</si>
  <si>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</si>
  <si>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</si>
  <si>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</si>
  <si>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</si>
  <si>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</si>
  <si>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</si>
  <si>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</si>
  <si>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</si>
  <si>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</si>
  <si>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</si>
  <si>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</si>
  <si>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</si>
  <si>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</si>
  <si>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</si>
  <si>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</si>
  <si>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</si>
  <si>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</si>
  <si>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</si>
  <si>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</si>
  <si>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</si>
  <si>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</si>
  <si>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</si>
  <si>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</si>
  <si>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</si>
  <si>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</si>
  <si>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</si>
  <si>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</si>
  <si>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</si>
  <si>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</si>
  <si>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</si>
  <si>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</si>
  <si>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</si>
  <si>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</si>
  <si>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</si>
  <si>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</si>
  <si>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</si>
  <si>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</si>
  <si>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</si>
  <si>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</si>
  <si>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</si>
  <si>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</si>
  <si>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</si>
  <si>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</si>
  <si>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</si>
  <si>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</si>
  <si>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</si>
  <si>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</si>
  <si>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</si>
  <si>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</si>
  <si>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</si>
  <si>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</si>
  <si>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</si>
  <si>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</si>
  <si>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</si>
  <si>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</si>
  <si>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</si>
  <si>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</si>
  <si>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</si>
  <si>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</si>
  <si>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</si>
  <si>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</si>
  <si>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</si>
  <si>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</si>
  <si>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</si>
  <si>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</si>
  <si>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</si>
  <si>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</si>
  <si>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</si>
  <si>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</si>
  <si>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</si>
  <si>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</si>
  <si>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</si>
  <si>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</si>
  <si>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</si>
  <si>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</si>
  <si>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</si>
  <si>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</si>
  <si>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</si>
  <si>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</si>
  <si>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</si>
  <si>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</si>
  <si>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</si>
  <si>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</si>
  <si>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</si>
  <si>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</si>
  <si>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</si>
  <si>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</si>
  <si>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</si>
  <si>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</si>
  <si>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</si>
  <si>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</si>
  <si>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</si>
  <si>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</si>
  <si>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</si>
  <si>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</si>
  <si>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</si>
  <si>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</si>
  <si>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</si>
  <si>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</si>
  <si>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</si>
  <si>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</si>
  <si>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</si>
  <si>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</si>
  <si>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</si>
  <si>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</si>
  <si>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</si>
  <si>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</si>
  <si>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</si>
  <si>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</si>
  <si>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</si>
  <si>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</si>
  <si>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</si>
  <si>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</si>
  <si>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</si>
  <si>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</si>
  <si>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</si>
  <si>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</si>
  <si>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</si>
  <si>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</si>
  <si>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</si>
  <si>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</si>
  <si>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</si>
  <si>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</si>
  <si>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</si>
  <si>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</si>
  <si>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</si>
  <si>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</si>
  <si>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</si>
  <si>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</si>
  <si>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</si>
  <si>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</si>
  <si>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</si>
  <si>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</si>
  <si>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</si>
  <si>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</si>
  <si>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</si>
  <si>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</si>
  <si>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</si>
  <si>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</si>
  <si>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</si>
  <si>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</si>
  <si>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</si>
  <si>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</si>
  <si>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</si>
  <si>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</si>
  <si>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</si>
  <si>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</si>
  <si>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</si>
  <si>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</si>
  <si>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</si>
  <si>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</si>
  <si>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</si>
  <si>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</si>
  <si>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</si>
  <si>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</si>
  <si>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</si>
  <si>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</si>
  <si>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</si>
  <si>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</si>
  <si>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</si>
  <si>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</si>
  <si>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</si>
  <si>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</si>
  <si>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</si>
  <si>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</si>
  <si>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</si>
  <si>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</si>
  <si>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</si>
  <si>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</si>
  <si>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</si>
  <si>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</si>
  <si>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</si>
  <si>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</si>
  <si>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</si>
  <si>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</si>
  <si>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</si>
  <si>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</si>
  <si>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</si>
  <si>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</si>
  <si>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</si>
  <si>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</si>
  <si>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</si>
  <si>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</si>
  <si>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</si>
  <si>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</si>
  <si>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</si>
  <si>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</si>
  <si>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</si>
  <si>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</si>
  <si>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</si>
  <si>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</si>
  <si>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</si>
  <si>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</si>
  <si>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</si>
  <si>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</si>
  <si>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</si>
  <si>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</si>
  <si>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</si>
  <si>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</si>
  <si>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</si>
  <si>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</si>
  <si>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</si>
  <si>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</si>
  <si>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</si>
  <si>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</si>
  <si>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</si>
  <si>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</si>
  <si>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</si>
  <si>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</si>
  <si>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</si>
  <si>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</si>
  <si>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</si>
  <si>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</si>
  <si>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</si>
  <si>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</si>
  <si>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</si>
  <si>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</si>
  <si>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</si>
  <si>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</si>
  <si>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</si>
  <si>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</si>
  <si>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</si>
  <si>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</si>
  <si>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</si>
  <si>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</si>
  <si>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</si>
  <si>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</si>
  <si>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</si>
  <si>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</si>
  <si>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</si>
  <si>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</si>
  <si>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</si>
  <si>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</si>
  <si>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</si>
  <si>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</si>
  <si>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</si>
  <si>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</si>
  <si>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</si>
  <si>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</si>
  <si>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</si>
  <si>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</si>
  <si>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</si>
  <si>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</si>
  <si>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</si>
  <si>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</si>
  <si>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</si>
  <si>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</si>
  <si>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</si>
  <si>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</si>
  <si>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</si>
  <si>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</si>
  <si>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</si>
  <si>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</si>
  <si>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</si>
  <si>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</si>
  <si>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</si>
  <si>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</si>
  <si>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</si>
  <si>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</si>
  <si>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</si>
  <si>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</si>
  <si>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</si>
  <si>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</si>
  <si>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</si>
  <si>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</si>
  <si>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</si>
  <si>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</si>
  <si>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</si>
  <si>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</si>
  <si>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</si>
  <si>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</si>
  <si>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</si>
  <si>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</si>
  <si>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</si>
  <si>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</si>
  <si>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</si>
  <si>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</si>
  <si>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</si>
  <si>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</si>
  <si>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</si>
  <si>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</si>
  <si>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</si>
  <si>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</si>
  <si>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</si>
  <si>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</si>
  <si>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</si>
  <si>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</si>
  <si>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</si>
  <si>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</si>
  <si>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</si>
  <si>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</si>
  <si>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</si>
  <si>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</si>
  <si>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</si>
  <si>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</si>
  <si>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</si>
  <si>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</si>
  <si>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</si>
  <si>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</si>
  <si>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</si>
  <si>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</si>
  <si>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</si>
  <si>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</si>
  <si>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</si>
  <si>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</si>
  <si>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</si>
  <si>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</si>
  <si>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</si>
  <si>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</si>
  <si>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</si>
  <si>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</si>
  <si>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</si>
  <si>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</si>
  <si>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</si>
  <si>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</si>
  <si>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</si>
  <si>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</si>
  <si>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</si>
  <si>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</si>
  <si>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</si>
  <si>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</si>
  <si>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</si>
  <si>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</si>
  <si>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</si>
  <si>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</si>
  <si>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</si>
  <si>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</si>
  <si>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</si>
  <si>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</si>
  <si>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</si>
  <si>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</si>
  <si>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</si>
  <si>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</si>
  <si>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</si>
  <si>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</si>
  <si>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</si>
  <si>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</si>
  <si>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</si>
  <si>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</si>
  <si>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</si>
  <si>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</si>
  <si>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</si>
  <si>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</si>
  <si>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</si>
  <si>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</si>
  <si>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</si>
  <si>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</si>
  <si>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</si>
  <si>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</si>
  <si>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</si>
  <si>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</si>
  <si>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</si>
  <si>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</si>
  <si>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</si>
  <si>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</si>
  <si>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</si>
  <si>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</si>
  <si>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</si>
  <si>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</si>
  <si>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</si>
  <si>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</si>
  <si>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</si>
  <si>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</si>
  <si>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</si>
  <si>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</si>
  <si>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</si>
  <si>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</si>
  <si>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</si>
  <si>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</si>
  <si>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</si>
  <si>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</si>
  <si>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</si>
  <si>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</si>
  <si>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</si>
  <si>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</si>
  <si>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</si>
  <si>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</si>
  <si>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</si>
  <si>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</si>
  <si>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</si>
  <si>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</si>
  <si>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</si>
  <si>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</si>
  <si>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</si>
  <si>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</si>
  <si>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</si>
  <si>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</si>
  <si>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</si>
  <si>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</si>
  <si>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</si>
  <si>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</si>
  <si>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</si>
  <si>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</si>
  <si>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</si>
  <si>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</si>
  <si>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</si>
  <si>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</si>
  <si>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</si>
  <si>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</si>
  <si>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</si>
  <si>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</si>
  <si>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</si>
  <si>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</si>
  <si>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</si>
  <si>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</si>
  <si>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</si>
  <si>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</si>
  <si>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</si>
  <si>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</si>
  <si>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</si>
  <si>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</si>
  <si>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</si>
  <si>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</si>
  <si>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</si>
  <si>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</si>
  <si>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</si>
  <si>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</si>
  <si>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</si>
  <si>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</si>
  <si>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</si>
  <si>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</si>
  <si>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</si>
  <si>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</si>
  <si>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</si>
  <si>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</si>
  <si>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</si>
  <si>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</si>
  <si>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</si>
  <si>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</si>
  <si>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</si>
  <si>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</si>
  <si>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</si>
  <si>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</si>
  <si>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</si>
  <si>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</si>
  <si>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</si>
  <si>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</si>
  <si>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</si>
  <si>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</si>
  <si>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</si>
  <si>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</si>
  <si>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</si>
  <si>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</si>
  <si>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</si>
  <si>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</si>
  <si>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</si>
  <si>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</si>
  <si>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</si>
  <si>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</si>
  <si>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</si>
  <si>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</si>
  <si>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</si>
  <si>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</si>
  <si>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</si>
  <si>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</si>
  <si>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</si>
  <si>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</si>
  <si>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</si>
  <si>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</si>
  <si>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</si>
  <si>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</si>
  <si>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</si>
  <si>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</si>
  <si>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</si>
  <si>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</si>
  <si>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</si>
  <si>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</si>
  <si>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</si>
  <si>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</si>
  <si>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</si>
  <si>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</si>
  <si>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</si>
  <si>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</si>
  <si>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</si>
  <si>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</si>
  <si>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</si>
  <si>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</si>
  <si>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</si>
  <si>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</si>
  <si>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</si>
  <si>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</si>
  <si>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</si>
  <si>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</si>
  <si>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</si>
  <si>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</si>
  <si>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</si>
  <si>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</si>
  <si>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</si>
  <si>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</si>
  <si>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</si>
  <si>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</si>
  <si>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</si>
  <si>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</si>
  <si>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</si>
  <si>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</si>
  <si>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</si>
  <si>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</si>
  <si>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</si>
  <si>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</si>
  <si>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</si>
  <si>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</si>
  <si>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</si>
  <si>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</si>
  <si>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</si>
  <si>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</si>
  <si>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</si>
  <si>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</si>
  <si>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</si>
  <si>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</si>
  <si>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</si>
  <si>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</si>
  <si>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</si>
  <si>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</si>
  <si>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</si>
  <si>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</si>
  <si>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</si>
  <si>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</si>
  <si>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</si>
  <si>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</si>
  <si>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</si>
  <si>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</si>
  <si>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</si>
  <si>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</si>
  <si>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</si>
  <si>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</si>
  <si>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</si>
  <si>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</si>
  <si>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</si>
  <si>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</si>
  <si>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</si>
  <si>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</si>
  <si>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</si>
  <si>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</si>
  <si>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</si>
  <si>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</si>
  <si>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</si>
  <si>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</si>
  <si>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</si>
  <si>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</si>
  <si>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</si>
  <si>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</si>
  <si>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</si>
  <si>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</si>
  <si>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</si>
  <si>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</si>
  <si>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</si>
  <si>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</si>
  <si>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</si>
  <si>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</si>
  <si>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</si>
  <si>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</si>
  <si>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</si>
  <si>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</si>
  <si>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</si>
  <si>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</si>
  <si>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</si>
  <si>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</si>
  <si>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</si>
  <si>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</si>
  <si>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</si>
  <si>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</si>
  <si>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</si>
  <si>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</si>
  <si>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</si>
  <si>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</si>
  <si>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</si>
  <si>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</si>
  <si>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</si>
  <si>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</si>
  <si>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</si>
  <si>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</si>
  <si>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</si>
  <si>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</si>
  <si>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</si>
  <si>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</si>
  <si>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</si>
  <si>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</si>
  <si>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</si>
  <si>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</si>
  <si>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</si>
  <si>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</si>
  <si>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</si>
  <si>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</si>
  <si>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</si>
  <si>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</si>
  <si>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</si>
  <si>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</si>
  <si>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</si>
  <si>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</si>
  <si>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</si>
  <si>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</si>
  <si>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</si>
  <si>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</si>
  <si>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</si>
  <si>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</si>
  <si>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</si>
  <si>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</si>
  <si>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</si>
  <si>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</si>
  <si>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</si>
  <si>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</si>
  <si>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</si>
  <si>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</si>
  <si>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</si>
  <si>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</si>
  <si>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</si>
  <si>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</si>
  <si>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</si>
  <si>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</si>
  <si>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</si>
  <si>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</si>
  <si>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</si>
  <si>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</si>
  <si>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</si>
  <si>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</si>
  <si>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</si>
  <si>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</si>
  <si>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</si>
  <si>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</si>
  <si>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</si>
  <si>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</si>
  <si>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</si>
  <si>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</si>
  <si>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</si>
  <si>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</si>
  <si>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</si>
  <si>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</si>
  <si>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</si>
  <si>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</si>
  <si>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</si>
  <si>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</si>
  <si>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</si>
  <si>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</si>
  <si>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</si>
  <si>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</si>
  <si>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</si>
  <si>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</si>
  <si>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</si>
  <si>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</si>
  <si>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</si>
  <si>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</si>
  <si>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</si>
  <si>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</si>
  <si>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</si>
  <si>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</si>
  <si>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</si>
  <si>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</si>
  <si>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</si>
  <si>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</si>
  <si>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</si>
  <si>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</si>
  <si>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</si>
  <si>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</si>
  <si>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</si>
  <si>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</si>
  <si>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</si>
  <si>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</si>
  <si>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</si>
  <si>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</si>
  <si>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</si>
  <si>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</si>
  <si>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</si>
  <si>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</si>
  <si>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</si>
  <si>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</si>
  <si>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</si>
  <si>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</si>
  <si>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</si>
  <si>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</si>
  <si>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</si>
  <si>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</si>
  <si>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</si>
  <si>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</si>
  <si>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</si>
  <si>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</si>
  <si>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</si>
  <si>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</si>
  <si>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</si>
  <si>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</si>
  <si>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</si>
  <si>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</si>
  <si>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</si>
  <si>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</si>
  <si>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</si>
  <si>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</si>
  <si>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</si>
  <si>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</si>
  <si>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</si>
  <si>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</si>
  <si>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</si>
  <si>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</si>
  <si>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</si>
  <si>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</si>
  <si>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</si>
  <si>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</si>
  <si>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</si>
  <si>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</si>
  <si>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</si>
  <si>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</si>
  <si>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</si>
  <si>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</si>
  <si>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</si>
  <si>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</si>
  <si>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</si>
  <si>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</si>
  <si>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</si>
  <si>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</si>
  <si>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</si>
  <si>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</si>
  <si>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</si>
  <si>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</si>
  <si>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</si>
  <si>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</si>
  <si>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</si>
  <si>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</si>
  <si>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</si>
  <si>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</si>
  <si>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</si>
  <si>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</si>
  <si>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</si>
  <si>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</si>
  <si>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</si>
  <si>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</si>
  <si>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</si>
  <si>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</si>
  <si>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</si>
  <si>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</si>
  <si>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</si>
  <si>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</si>
  <si>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</si>
  <si>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</si>
  <si>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</si>
  <si>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</si>
  <si>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</si>
  <si>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</si>
  <si>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</si>
  <si>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</si>
  <si>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</si>
  <si>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</si>
  <si>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</si>
  <si>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</si>
  <si>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</si>
  <si>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</si>
  <si>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</si>
  <si>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</si>
  <si>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</si>
  <si>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</si>
  <si>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</si>
  <si>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</si>
  <si>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</si>
  <si>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</si>
  <si>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</si>
  <si>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</si>
  <si>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</si>
  <si>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</si>
  <si>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</si>
  <si>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</si>
  <si>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</si>
  <si>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</si>
  <si>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</si>
  <si>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</si>
  <si>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</si>
  <si>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</si>
  <si>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</si>
  <si>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</si>
  <si>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</si>
  <si>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</si>
  <si>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</si>
  <si>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</si>
  <si>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</si>
  <si>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</si>
  <si>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</si>
  <si>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</si>
  <si>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</si>
  <si>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</si>
  <si>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</si>
  <si>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</si>
  <si>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</si>
  <si>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</si>
  <si>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</si>
  <si>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</si>
  <si>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</si>
  <si>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</si>
  <si>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</si>
  <si>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</si>
  <si>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</si>
  <si>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</si>
  <si>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</si>
  <si>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</si>
  <si>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</si>
  <si>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</si>
  <si>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</si>
  <si>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</si>
  <si>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</si>
  <si>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</si>
  <si>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</si>
  <si>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</si>
  <si>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</si>
  <si>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</si>
  <si>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</si>
  <si>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</si>
  <si>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</si>
  <si>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</si>
  <si>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</si>
  <si>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</si>
  <si>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</si>
  <si>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</si>
  <si>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</si>
  <si>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</si>
  <si>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</si>
  <si>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</si>
  <si>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</si>
  <si>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</si>
  <si>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</si>
  <si>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</si>
  <si>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</si>
  <si>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</si>
  <si>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</si>
  <si>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</si>
  <si>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</si>
  <si>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</si>
  <si>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</si>
  <si>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</si>
  <si>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</si>
  <si>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</si>
  <si>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</si>
  <si>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</si>
  <si>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</si>
  <si>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</si>
  <si>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</si>
  <si>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</si>
  <si>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</si>
  <si>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</si>
  <si>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</si>
  <si>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</si>
  <si>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</si>
  <si>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</si>
  <si>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</si>
  <si>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</si>
  <si>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</si>
  <si>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</si>
  <si>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</si>
  <si>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</si>
  <si>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</si>
  <si>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</si>
  <si>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</si>
  <si>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</si>
  <si>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</si>
  <si>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</si>
  <si>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</si>
  <si>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</si>
  <si>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</si>
  <si>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</si>
  <si>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</si>
  <si>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</si>
  <si>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</si>
  <si>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</si>
  <si>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</si>
  <si>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</si>
  <si>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</si>
  <si>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</si>
  <si>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</si>
  <si>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</si>
  <si>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</si>
  <si>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</si>
  <si>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</si>
  <si>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</si>
  <si>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</si>
  <si>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</si>
  <si>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</si>
  <si>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</si>
  <si>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</si>
  <si>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</si>
  <si>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</si>
  <si>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</si>
  <si>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</si>
  <si>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</si>
  <si>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</si>
  <si>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</si>
  <si>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</si>
  <si>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</si>
  <si>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</si>
  <si>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</si>
  <si>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</si>
  <si>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</si>
  <si>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</si>
  <si>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</si>
  <si>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</si>
  <si>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</si>
  <si>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</si>
  <si>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</si>
  <si>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</si>
  <si>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</si>
  <si>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</si>
  <si>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</si>
  <si>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</si>
  <si>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</si>
  <si>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</si>
  <si>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</si>
  <si>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</si>
  <si>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</si>
  <si>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</si>
  <si>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</si>
  <si>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</si>
  <si>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</si>
  <si>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</si>
  <si>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</si>
  <si>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</si>
  <si>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</si>
  <si>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</si>
  <si>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</si>
  <si>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</si>
  <si>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</si>
  <si>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</si>
  <si>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</si>
  <si>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</si>
  <si>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</si>
  <si>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</si>
  <si>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</si>
  <si>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</si>
  <si>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</si>
  <si>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</si>
  <si>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</si>
  <si>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</si>
  <si>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</si>
  <si>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</si>
  <si>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</si>
  <si>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</si>
  <si>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</si>
  <si>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</si>
  <si>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</si>
  <si>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</si>
  <si>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</si>
  <si>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</si>
  <si>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</si>
  <si>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</si>
  <si>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</si>
  <si>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</si>
  <si>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</si>
  <si>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</si>
  <si>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</si>
  <si>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</si>
  <si>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</si>
  <si>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</si>
  <si>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</si>
  <si>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</si>
  <si>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</si>
  <si>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</si>
  <si>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</si>
  <si>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</si>
  <si>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</si>
  <si>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</si>
  <si>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</si>
  <si>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</si>
  <si>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</si>
  <si>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</si>
  <si>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</si>
  <si>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</si>
  <si>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</si>
  <si>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</si>
  <si>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</si>
  <si>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</si>
  <si>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</si>
  <si>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</si>
  <si>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</si>
  <si>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</si>
  <si>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</si>
  <si>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</si>
  <si>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</si>
  <si>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</si>
  <si>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</si>
  <si>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</si>
  <si>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</si>
  <si>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</si>
  <si>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</si>
  <si>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</si>
  <si>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</si>
  <si>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</si>
  <si>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</si>
  <si>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</si>
  <si>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</si>
  <si>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</si>
  <si>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</si>
  <si>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</si>
  <si>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</si>
  <si>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</si>
  <si>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</si>
  <si>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</si>
  <si>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</si>
  <si>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</si>
  <si>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</si>
  <si>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</si>
  <si>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</si>
  <si>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</si>
  <si>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</si>
  <si>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</si>
  <si>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</si>
  <si>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</si>
  <si>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</si>
  <si>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</si>
  <si>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</si>
  <si>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</si>
  <si>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</si>
  <si>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</si>
  <si>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</si>
  <si>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</si>
  <si>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</si>
  <si>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</si>
  <si>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</si>
  <si>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</si>
  <si>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</si>
  <si>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</si>
  <si>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</si>
  <si>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</si>
  <si>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</si>
  <si>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</si>
  <si>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</si>
  <si>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</si>
  <si>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</si>
  <si>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</si>
  <si>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</si>
  <si>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</si>
  <si>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</si>
  <si>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</si>
  <si>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</si>
  <si>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</si>
  <si>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</si>
  <si>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</si>
  <si>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</si>
  <si>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</si>
  <si>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</si>
  <si>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</si>
  <si>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</si>
  <si>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</si>
  <si>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</si>
  <si>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</si>
  <si>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</si>
  <si>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</si>
  <si>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</si>
  <si>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</si>
  <si>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</si>
  <si>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</si>
  <si>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</si>
  <si>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</si>
  <si>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</si>
  <si>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</si>
  <si>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</si>
  <si>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</si>
  <si>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</si>
  <si>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</si>
  <si>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</si>
  <si>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</si>
  <si>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</si>
  <si>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</si>
  <si>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</si>
  <si>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</si>
  <si>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</si>
  <si>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</si>
  <si>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</si>
  <si>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</si>
  <si>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</si>
  <si>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</si>
  <si>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</si>
  <si>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</si>
  <si>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</si>
  <si>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</si>
  <si>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</si>
  <si>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</si>
  <si>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</si>
  <si>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</si>
  <si>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</si>
  <si>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</si>
  <si>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</si>
  <si>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</si>
  <si>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</si>
  <si>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</si>
  <si>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</si>
  <si>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</si>
  <si>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</si>
  <si>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</si>
  <si>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</si>
  <si>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</si>
  <si>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</si>
  <si>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</si>
  <si>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</si>
  <si>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</si>
  <si>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</si>
  <si>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</si>
  <si>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</si>
  <si>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</si>
  <si>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</si>
  <si>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</si>
  <si>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</si>
  <si>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</si>
  <si>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</si>
  <si>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</si>
  <si>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</si>
  <si>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</si>
  <si>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</si>
  <si>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</si>
  <si>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</si>
  <si>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</si>
  <si>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</si>
  <si>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</si>
  <si>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</si>
  <si>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</si>
  <si>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</si>
  <si>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</si>
  <si>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</si>
  <si>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</si>
  <si>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</si>
  <si>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</si>
  <si>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</si>
  <si>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</si>
  <si>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</si>
  <si>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</si>
  <si>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</si>
  <si>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</si>
  <si>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</si>
  <si>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</si>
  <si>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</si>
  <si>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</si>
  <si>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</si>
  <si>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</si>
  <si>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</si>
  <si>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</si>
  <si>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</si>
  <si>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</si>
  <si>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</si>
  <si>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</si>
  <si>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</si>
  <si>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</si>
  <si>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</si>
  <si>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</si>
  <si>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</si>
  <si>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</si>
  <si>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</si>
  <si>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</si>
  <si>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</si>
  <si>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</si>
  <si>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</si>
  <si>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</si>
  <si>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</si>
  <si>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</si>
  <si>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</si>
  <si>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</si>
  <si>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</si>
  <si>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</si>
  <si>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</si>
  <si>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</si>
  <si>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</si>
  <si>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</si>
  <si>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</si>
  <si>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</si>
  <si>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</si>
  <si>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</si>
  <si>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</si>
  <si>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</si>
  <si>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</si>
  <si>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</si>
  <si>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</si>
  <si>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</si>
  <si>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</si>
  <si>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</si>
  <si>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</si>
  <si>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</si>
  <si>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</si>
  <si>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</si>
  <si>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</si>
  <si>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</si>
  <si>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</si>
  <si>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</si>
  <si>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</si>
  <si>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</si>
  <si>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</si>
  <si>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</si>
  <si>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</si>
  <si>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</si>
  <si>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</si>
  <si>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</si>
  <si>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</si>
  <si>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</si>
  <si>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</si>
  <si>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</si>
  <si>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</si>
  <si>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</si>
  <si>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</si>
  <si>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</si>
  <si>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</si>
  <si>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</si>
  <si>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</si>
  <si>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</si>
  <si>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</si>
  <si>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</si>
  <si>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</si>
  <si>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</si>
  <si>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</si>
  <si>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</si>
  <si>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</si>
  <si>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</si>
  <si>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</si>
  <si>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</si>
  <si>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</si>
  <si>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</si>
  <si>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</si>
  <si>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</si>
  <si>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</si>
  <si>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</si>
  <si>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</si>
  <si>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</si>
  <si>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</si>
  <si>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</si>
  <si>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</si>
  <si>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</si>
  <si>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</si>
  <si>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</si>
  <si>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</si>
  <si>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</si>
  <si>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</si>
  <si>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</si>
  <si>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</si>
  <si>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</si>
  <si>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</si>
  <si>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</si>
  <si>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</si>
  <si>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</si>
  <si>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</si>
  <si>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</si>
  <si>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</si>
  <si>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</si>
  <si>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</si>
  <si>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</si>
  <si>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</si>
  <si>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</si>
  <si>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</si>
  <si>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</si>
  <si>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</si>
  <si>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</si>
  <si>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</si>
  <si>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</si>
  <si>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</si>
  <si>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</si>
  <si>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</si>
  <si>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</si>
  <si>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</si>
  <si>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</si>
  <si>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</si>
  <si>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</si>
  <si>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</si>
  <si>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</si>
  <si>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</si>
  <si>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</si>
  <si>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</si>
  <si>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</si>
  <si>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</si>
  <si>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</si>
  <si>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</si>
  <si>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</si>
  <si>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</si>
  <si>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</si>
  <si>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</si>
  <si>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</si>
  <si>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</si>
  <si>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</si>
  <si>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</si>
  <si>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</si>
  <si>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</si>
  <si>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</si>
  <si>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</si>
  <si>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</si>
  <si>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</si>
  <si>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</si>
  <si>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</si>
  <si>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</si>
  <si>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</si>
  <si>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</si>
  <si>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</si>
  <si>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</si>
  <si>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</si>
  <si>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</si>
  <si>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</si>
  <si>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</si>
  <si>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</si>
  <si>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</si>
  <si>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</si>
  <si>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</si>
  <si>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</si>
  <si>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</si>
  <si>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</si>
  <si>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</si>
  <si>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</si>
  <si>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</si>
  <si>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</si>
  <si>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</si>
  <si>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</si>
  <si>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</si>
  <si>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</si>
  <si>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</si>
  <si>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</si>
  <si>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</si>
  <si>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</si>
  <si>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</si>
  <si>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</si>
  <si>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</si>
  <si>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</si>
  <si>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</si>
  <si>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</si>
  <si>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</si>
  <si>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</si>
  <si>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</si>
  <si>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</si>
  <si>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</si>
  <si>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</si>
  <si>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</si>
  <si>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</si>
  <si>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</si>
  <si>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</si>
  <si>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</si>
  <si>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</si>
  <si>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</si>
  <si>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</si>
  <si>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</si>
  <si>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</si>
  <si>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</si>
  <si>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</si>
  <si>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</si>
  <si>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</si>
  <si>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</si>
  <si>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</si>
  <si>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</si>
  <si>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</si>
  <si>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</si>
  <si>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</si>
  <si>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</si>
  <si>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</si>
  <si>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</si>
  <si>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</si>
  <si>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</si>
  <si>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</si>
  <si>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</si>
  <si>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</si>
  <si>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</si>
  <si>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</si>
  <si>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</si>
  <si>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</si>
  <si>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</si>
  <si>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</si>
  <si>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</si>
  <si>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</si>
  <si>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</si>
  <si>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</si>
  <si>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</si>
  <si>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</si>
  <si>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</si>
  <si>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</si>
  <si>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</si>
  <si>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</si>
  <si>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</si>
  <si>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</si>
  <si>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</si>
  <si>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</si>
  <si>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</si>
  <si>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</si>
  <si>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</si>
  <si>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</si>
  <si>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</si>
  <si>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</si>
  <si>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</si>
  <si>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</si>
  <si>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</si>
  <si>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</si>
  <si>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</si>
  <si>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</si>
  <si>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</si>
  <si>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</si>
  <si>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</si>
  <si>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</si>
  <si>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</si>
  <si>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</si>
  <si>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</si>
  <si>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</si>
  <si>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</si>
  <si>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</si>
  <si>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</si>
  <si>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</si>
  <si>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</si>
  <si>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</si>
  <si>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</si>
  <si>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</si>
  <si>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</si>
  <si>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</si>
  <si>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</si>
  <si>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</si>
  <si>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</si>
  <si>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</si>
  <si>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</si>
  <si>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</si>
  <si>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</si>
  <si>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</si>
  <si>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</si>
  <si>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</si>
  <si>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</si>
  <si>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</si>
  <si>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</si>
  <si>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</si>
  <si>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</si>
  <si>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</si>
  <si>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</si>
  <si>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</si>
  <si>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</si>
  <si>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</si>
  <si>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</si>
  <si>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</si>
  <si>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</si>
  <si>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</si>
  <si>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</si>
  <si>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</si>
  <si>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</si>
  <si>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</si>
  <si>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</si>
  <si>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</si>
  <si>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</si>
  <si>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</si>
  <si>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</si>
  <si>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</si>
  <si>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</si>
  <si>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</si>
  <si>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</si>
  <si>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</si>
  <si>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</si>
  <si>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</si>
  <si>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</si>
  <si>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</si>
  <si>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</si>
  <si>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</si>
  <si>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</si>
  <si>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</si>
  <si>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</si>
  <si>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</si>
  <si>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</si>
  <si>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</si>
  <si>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</si>
  <si>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</si>
  <si>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</si>
  <si>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</si>
  <si>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</si>
  <si>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</si>
  <si>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</si>
  <si>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</si>
  <si>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</si>
  <si>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</si>
  <si>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</si>
  <si>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</si>
  <si>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</si>
  <si>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</si>
  <si>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</si>
  <si>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</si>
  <si>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</si>
  <si>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</si>
  <si>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</si>
  <si>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</si>
  <si>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</si>
  <si>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</si>
  <si>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</si>
  <si>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</si>
  <si>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</si>
  <si>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</si>
  <si>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</si>
  <si>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</si>
  <si>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</si>
  <si>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</si>
  <si>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</si>
  <si>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</si>
  <si>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</si>
  <si>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</si>
  <si>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</si>
  <si>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</si>
  <si>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</si>
  <si>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</si>
  <si>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</si>
  <si>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</si>
  <si>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</si>
  <si>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</si>
  <si>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</si>
  <si>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</si>
  <si>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</si>
  <si>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</si>
  <si>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</si>
  <si>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</si>
  <si>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</si>
  <si>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</si>
  <si>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</si>
  <si>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</si>
  <si>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</si>
  <si>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</si>
  <si>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</si>
  <si>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</si>
  <si>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</si>
  <si>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</si>
  <si>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</si>
  <si>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</si>
  <si>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</si>
  <si>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</si>
  <si>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</si>
  <si>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</si>
  <si>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</si>
  <si>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</si>
  <si>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</si>
  <si>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</si>
  <si>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</si>
  <si>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</si>
  <si>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</si>
  <si>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</si>
  <si>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</si>
  <si>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</si>
  <si>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</si>
  <si>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</si>
  <si>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</si>
  <si>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</si>
  <si>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</si>
  <si>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</si>
  <si>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</si>
  <si>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</si>
  <si>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</si>
  <si>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</si>
  <si>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</si>
  <si>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</si>
  <si>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</si>
  <si>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</si>
  <si>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</si>
  <si>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</si>
  <si>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</si>
  <si>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</si>
  <si>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</si>
  <si>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</si>
  <si>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</si>
  <si>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</si>
  <si>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</si>
  <si>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</si>
  <si>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</si>
  <si>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</si>
  <si>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</si>
  <si>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</si>
  <si>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</si>
  <si>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</si>
  <si>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</si>
  <si>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</si>
  <si>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</si>
  <si>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</si>
  <si>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</si>
  <si>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</si>
  <si>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</si>
  <si>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</si>
  <si>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</si>
  <si>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</si>
  <si>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</si>
  <si>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</si>
  <si>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</si>
  <si>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</si>
  <si>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</si>
  <si>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</si>
  <si>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</si>
  <si>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</si>
  <si>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</si>
  <si>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</si>
  <si>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</si>
  <si>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</si>
  <si>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</si>
  <si>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</si>
  <si>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</si>
  <si>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</si>
  <si>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</si>
  <si>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</si>
  <si>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</si>
  <si>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</si>
  <si>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</si>
  <si>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</si>
  <si>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</si>
  <si>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</si>
  <si>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</si>
  <si>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</si>
  <si>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</si>
  <si>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</si>
  <si>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</si>
  <si>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</si>
  <si>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</si>
  <si>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</si>
  <si>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</si>
  <si>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</si>
  <si>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</si>
  <si>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</si>
  <si>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</si>
  <si>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</si>
  <si>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</si>
  <si>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</si>
  <si>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</si>
  <si>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</si>
  <si>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</si>
  <si>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</si>
  <si>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</si>
  <si>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</si>
  <si>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</si>
  <si>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</si>
  <si>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</si>
  <si>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</si>
  <si>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</si>
  <si>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</si>
  <si>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</si>
  <si>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</si>
  <si>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</si>
  <si>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</si>
  <si>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</si>
  <si>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</si>
  <si>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</si>
  <si>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</si>
  <si>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</si>
  <si>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</si>
  <si>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</si>
  <si>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</si>
  <si>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</si>
  <si>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</si>
  <si>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</si>
  <si>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</si>
  <si>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</si>
  <si>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</si>
  <si>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</si>
  <si>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</si>
  <si>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</si>
  <si>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</si>
  <si>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</si>
  <si>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</si>
  <si>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</si>
  <si>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</si>
  <si>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</si>
  <si>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</si>
  <si>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</si>
  <si>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</si>
  <si>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</si>
  <si>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</si>
  <si>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</si>
  <si>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</si>
  <si>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</si>
  <si>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</si>
  <si>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</si>
  <si>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</si>
  <si>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</si>
  <si>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</si>
  <si>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</si>
  <si>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</si>
  <si>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</si>
  <si>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</si>
  <si>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</si>
  <si>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</si>
  <si>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</si>
  <si>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</si>
  <si>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</si>
  <si>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</si>
  <si>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</si>
  <si>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</si>
  <si>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</si>
  <si>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</si>
  <si>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</si>
  <si>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</si>
  <si>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</si>
  <si>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</si>
  <si>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</si>
  <si>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</si>
  <si>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</si>
  <si>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</si>
  <si>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</si>
  <si>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</si>
  <si>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</si>
  <si>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</si>
  <si>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</si>
  <si>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</si>
  <si>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</si>
  <si>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</si>
  <si>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</si>
  <si>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</si>
  <si>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</si>
  <si>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</si>
  <si>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</si>
  <si>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</si>
  <si>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</si>
  <si>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</si>
  <si>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</si>
  <si>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</si>
  <si>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</si>
  <si>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</si>
  <si>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</si>
  <si>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</si>
  <si>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</si>
  <si>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</si>
  <si>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</si>
  <si>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</si>
  <si>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</si>
  <si>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</si>
  <si>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</si>
  <si>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</si>
  <si>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</si>
  <si>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</si>
  <si>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</si>
  <si>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</si>
  <si>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</si>
  <si>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</si>
  <si>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</si>
  <si>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</si>
  <si>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</si>
  <si>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</si>
  <si>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</si>
  <si>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</si>
  <si>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</si>
  <si>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</si>
  <si>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</si>
  <si>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</si>
  <si>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</si>
  <si>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</si>
  <si>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</si>
  <si>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</si>
  <si>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</si>
  <si>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</si>
  <si>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</si>
  <si>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</si>
  <si>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</si>
  <si>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</si>
  <si>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</si>
  <si>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</si>
  <si>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</si>
  <si>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</si>
  <si>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</si>
  <si>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</si>
  <si>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</si>
  <si>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</si>
  <si>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</si>
  <si>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</si>
  <si>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</si>
  <si>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</si>
  <si>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</si>
  <si>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</si>
  <si>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</si>
  <si>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</si>
  <si>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</si>
  <si>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</si>
  <si>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</si>
  <si>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</si>
  <si>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</si>
  <si>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</si>
  <si>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</si>
  <si>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</si>
  <si>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</si>
  <si>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</si>
  <si>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</si>
  <si>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</si>
  <si>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</si>
  <si>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</si>
  <si>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</si>
  <si>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</si>
  <si>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</si>
  <si>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</si>
  <si>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</si>
  <si>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</si>
  <si>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</si>
  <si>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</si>
  <si>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</si>
  <si>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</si>
  <si>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</si>
  <si>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</si>
  <si>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</si>
  <si>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</si>
  <si>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</si>
  <si>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</si>
  <si>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</si>
  <si>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</si>
  <si>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</si>
  <si>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</si>
  <si>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</si>
  <si>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</si>
  <si>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</si>
  <si>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</si>
  <si>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</si>
  <si>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</si>
  <si>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</si>
  <si>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</si>
  <si>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</si>
  <si>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</si>
  <si>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</si>
  <si>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</si>
  <si>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</si>
  <si>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</si>
  <si>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</si>
  <si>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</si>
  <si>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</si>
  <si>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</si>
  <si>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</si>
  <si>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</si>
  <si>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</si>
  <si>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</si>
  <si>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</si>
  <si>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</si>
  <si>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</si>
  <si>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</si>
  <si>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</si>
  <si>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</si>
  <si>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</si>
  <si>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</si>
  <si>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</si>
  <si>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</si>
  <si>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</si>
  <si>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</si>
  <si>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</si>
  <si>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</si>
  <si>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</si>
  <si>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</si>
  <si>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</si>
  <si>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</si>
  <si>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</si>
  <si>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</si>
  <si>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</si>
  <si>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</si>
  <si>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</si>
  <si>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</si>
  <si>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</si>
  <si>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</si>
  <si>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</si>
  <si>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</si>
  <si>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</si>
  <si>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</si>
  <si>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</si>
  <si>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</si>
  <si>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</si>
  <si>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</si>
  <si>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</si>
  <si>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</si>
  <si>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</si>
  <si>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</si>
  <si>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</si>
  <si>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</si>
  <si>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</si>
  <si>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</si>
  <si>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</si>
  <si>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</si>
  <si>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</si>
  <si>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</si>
  <si>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</si>
  <si>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</si>
  <si>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</si>
  <si>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</si>
  <si>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</si>
  <si>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</si>
  <si>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</si>
  <si>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</si>
  <si>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</si>
  <si>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</si>
  <si>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</si>
  <si>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</si>
  <si>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</si>
  <si>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</si>
  <si>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</si>
  <si>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</si>
  <si>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</si>
  <si>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</si>
  <si>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</si>
  <si>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</si>
  <si>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</si>
  <si>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</si>
  <si>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</si>
  <si>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</si>
  <si>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</si>
  <si>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</si>
  <si>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</si>
  <si>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</si>
  <si>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</si>
  <si>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</si>
  <si>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</si>
  <si>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</si>
  <si>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</si>
  <si>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</si>
  <si>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</si>
  <si>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</si>
  <si>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</si>
  <si>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</si>
  <si>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</si>
  <si>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</si>
  <si>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</si>
  <si>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</si>
  <si>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</si>
  <si>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</si>
  <si>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</si>
  <si>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</si>
  <si>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</si>
  <si>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</si>
  <si>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</si>
  <si>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</si>
  <si>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</si>
  <si>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</si>
  <si>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</si>
  <si>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</si>
  <si>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</si>
  <si>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</si>
  <si>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</si>
  <si>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</si>
  <si>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</si>
  <si>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</si>
  <si>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</si>
  <si>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</si>
  <si>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</si>
  <si>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</si>
  <si>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</si>
  <si>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</si>
  <si>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</si>
  <si>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</si>
  <si>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</si>
  <si>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</si>
  <si>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</si>
  <si>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</si>
  <si>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</si>
  <si>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</si>
  <si>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</si>
  <si>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</si>
  <si>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</si>
  <si>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</si>
  <si>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</si>
  <si>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</si>
  <si>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</si>
  <si>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</si>
  <si>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</si>
  <si>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</si>
  <si>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</si>
  <si>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</si>
  <si>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</si>
  <si>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</si>
  <si>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</si>
  <si>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</si>
  <si>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</si>
  <si>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</si>
  <si>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</si>
  <si>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</si>
  <si>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</si>
  <si>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</si>
  <si>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</si>
  <si>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</si>
  <si>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</si>
  <si>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</si>
  <si>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</si>
  <si>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</si>
  <si>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</si>
  <si>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</si>
  <si>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</si>
  <si>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</si>
  <si>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</si>
  <si>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</si>
  <si>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</si>
  <si>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</si>
  <si>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</si>
  <si>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</si>
  <si>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</si>
  <si>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</si>
  <si>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</si>
  <si>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</si>
  <si>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</si>
  <si>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</si>
  <si>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</si>
  <si>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</si>
  <si>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</si>
  <si>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</si>
  <si>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</si>
  <si>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</si>
  <si>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</si>
  <si>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</si>
  <si>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</si>
  <si>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</si>
  <si>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</si>
  <si>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</si>
  <si>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</si>
  <si>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</si>
  <si>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</si>
  <si>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</si>
  <si>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</si>
  <si>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</si>
  <si>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</si>
  <si>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</si>
  <si>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</si>
  <si>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</si>
  <si>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</si>
  <si>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</si>
  <si>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</si>
  <si>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</si>
  <si>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</si>
  <si>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</si>
  <si>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</si>
  <si>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</si>
  <si>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</si>
  <si>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</si>
  <si>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</si>
  <si>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</si>
  <si>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</si>
  <si>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</si>
  <si>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</si>
  <si>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</si>
  <si>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</si>
  <si>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</si>
  <si>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</si>
  <si>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</si>
  <si>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</si>
  <si>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</si>
  <si>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</si>
  <si>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</si>
  <si>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</si>
  <si>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</si>
  <si>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</si>
  <si>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</si>
  <si>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</si>
  <si>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</si>
  <si>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</si>
  <si>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</si>
  <si>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</si>
  <si>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</si>
  <si>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</si>
  <si>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</si>
  <si>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</si>
  <si>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</si>
  <si>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</si>
  <si>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</si>
  <si>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</si>
  <si>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</si>
  <si>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</si>
  <si>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</si>
  <si>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</si>
  <si>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</si>
  <si>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</si>
  <si>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</si>
  <si>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</si>
  <si>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</si>
  <si>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</si>
  <si>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</si>
  <si>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</si>
  <si>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</si>
  <si>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</si>
  <si>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</si>
  <si>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</si>
  <si>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</si>
  <si>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</si>
  <si>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</si>
  <si>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</si>
  <si>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</si>
  <si>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</si>
  <si>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</si>
  <si>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</si>
  <si>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</si>
  <si>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</si>
  <si>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</si>
  <si>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</si>
  <si>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</si>
  <si>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</si>
  <si>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</si>
  <si>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</si>
  <si>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</si>
  <si>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</si>
  <si>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</si>
  <si>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</si>
  <si>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</si>
  <si>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</si>
  <si>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</si>
  <si>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</si>
  <si>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</si>
  <si>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</si>
  <si>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</si>
  <si>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</si>
  <si>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</si>
  <si>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</si>
  <si>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</si>
  <si>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</si>
  <si>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</si>
  <si>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</si>
  <si>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</si>
  <si>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</si>
  <si>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</si>
  <si>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</si>
  <si>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</si>
  <si>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</si>
  <si>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</si>
  <si>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</si>
  <si>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</si>
  <si>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</si>
  <si>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</si>
  <si>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</si>
  <si>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</si>
  <si>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</si>
  <si>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</si>
  <si>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</si>
  <si>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</si>
  <si>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</si>
  <si>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</si>
  <si>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</si>
  <si>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</si>
  <si>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</si>
  <si>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</si>
  <si>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</si>
  <si>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</si>
  <si>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</si>
  <si>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</si>
  <si>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</si>
  <si>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</si>
  <si>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</si>
  <si>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</si>
  <si>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</si>
  <si>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</si>
  <si>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</si>
  <si>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</si>
  <si>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</si>
  <si>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</si>
  <si>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</si>
  <si>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</si>
  <si>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</si>
  <si>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</si>
  <si>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</si>
  <si>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</si>
  <si>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</si>
  <si>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</si>
  <si>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</si>
  <si>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</si>
  <si>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</si>
  <si>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</si>
  <si>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</si>
  <si>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</si>
  <si>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</si>
  <si>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</si>
  <si>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</si>
  <si>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</si>
  <si>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</si>
  <si>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</si>
  <si>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</si>
  <si>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</si>
  <si>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</si>
  <si>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</si>
  <si>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</si>
  <si>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</si>
  <si>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</si>
  <si>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</si>
  <si>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</si>
  <si>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</si>
  <si>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</si>
  <si>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</si>
  <si>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</si>
  <si>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</si>
  <si>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</si>
  <si>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</si>
  <si>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</si>
  <si>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</si>
  <si>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</si>
  <si>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</si>
  <si>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</si>
  <si>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</si>
  <si>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</si>
  <si>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</si>
  <si>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</si>
  <si>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</si>
  <si>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</si>
  <si>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</si>
  <si>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</si>
  <si>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</si>
  <si>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</si>
  <si>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</si>
  <si>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</si>
  <si>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</si>
  <si>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</si>
  <si>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</si>
  <si>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</si>
  <si>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</si>
  <si>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</si>
  <si>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</si>
  <si>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</si>
  <si>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</si>
  <si>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</si>
  <si>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</si>
  <si>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</si>
  <si>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</si>
  <si>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</si>
  <si>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</si>
  <si>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</si>
  <si>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</si>
  <si>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</si>
  <si>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</si>
  <si>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</si>
  <si>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</si>
  <si>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</si>
  <si>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</si>
  <si>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</si>
  <si>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</si>
  <si>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</si>
  <si>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</si>
  <si>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</si>
  <si>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</si>
  <si>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</si>
  <si>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</si>
  <si>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</si>
  <si>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</si>
  <si>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</si>
  <si>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</si>
  <si>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</si>
  <si>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</si>
  <si>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</si>
  <si>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</si>
  <si>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</si>
  <si>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</si>
  <si>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</si>
  <si>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</si>
  <si>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</si>
  <si>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</si>
  <si>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</si>
  <si>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</si>
  <si>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</si>
  <si>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</si>
  <si>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</si>
  <si>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</si>
  <si>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</si>
  <si>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</si>
  <si>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</si>
  <si>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</si>
  <si>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</si>
  <si>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</si>
  <si>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</si>
  <si>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</si>
  <si>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</si>
  <si>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</si>
  <si>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</si>
  <si>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</si>
  <si>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</si>
  <si>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</si>
  <si>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</si>
  <si>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</si>
  <si>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</si>
  <si>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</si>
  <si>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</si>
  <si>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</si>
  <si>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</si>
  <si>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</si>
  <si>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</si>
  <si>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</si>
  <si>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</si>
  <si>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</si>
  <si>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</si>
  <si>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</si>
  <si>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</si>
  <si>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</si>
  <si>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</si>
  <si>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</si>
  <si>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</si>
  <si>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</si>
  <si>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</si>
  <si>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</si>
  <si>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</si>
  <si>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</si>
  <si>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</si>
  <si>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</si>
  <si>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</si>
  <si>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</si>
  <si>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</si>
  <si>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</si>
  <si>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</si>
  <si>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</si>
  <si>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</si>
  <si>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</si>
  <si>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</si>
  <si>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</si>
  <si>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</si>
  <si>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</si>
  <si>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</si>
  <si>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</si>
  <si>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</si>
  <si>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</si>
  <si>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</si>
  <si>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</si>
  <si>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</si>
  <si>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</si>
  <si>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</si>
  <si>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</si>
  <si>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</si>
  <si>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</si>
  <si>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</si>
  <si>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</si>
  <si>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</si>
  <si>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</si>
  <si>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</si>
  <si>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</si>
  <si>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</si>
  <si>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</si>
  <si>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</si>
  <si>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</si>
  <si>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</si>
  <si>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</si>
  <si>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</si>
  <si>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</si>
  <si>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</si>
  <si>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</si>
  <si>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</si>
  <si>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</si>
  <si>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</si>
  <si>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</si>
  <si>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</si>
  <si>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</si>
  <si>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</si>
  <si>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</si>
  <si>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</si>
  <si>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</si>
  <si>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</si>
  <si>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</si>
  <si>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</si>
  <si>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</si>
  <si>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</si>
  <si>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</si>
  <si>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</si>
  <si>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</si>
  <si>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</si>
  <si>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</si>
  <si>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</si>
  <si>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</si>
  <si>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</si>
  <si>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</si>
  <si>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</si>
  <si>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</si>
  <si>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</si>
  <si>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</si>
  <si>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</si>
  <si>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</si>
  <si>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</si>
  <si>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</si>
  <si>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</si>
  <si>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</si>
  <si>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</si>
  <si>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</si>
  <si>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</si>
  <si>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</si>
  <si>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</si>
  <si>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</si>
  <si>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</si>
  <si>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</si>
  <si>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</si>
  <si>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</si>
  <si>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</si>
  <si>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</si>
  <si>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</si>
  <si>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</si>
  <si>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</si>
  <si>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</si>
  <si>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</si>
  <si>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</si>
  <si>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</si>
  <si>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</si>
  <si>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</si>
  <si>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</si>
  <si>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</si>
  <si>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</si>
  <si>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</si>
  <si>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</si>
  <si>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</si>
  <si>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</si>
  <si>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</si>
  <si>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</si>
  <si>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</si>
  <si>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</si>
  <si>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</si>
  <si>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</si>
  <si>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</si>
  <si>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</si>
  <si>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</si>
  <si>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</si>
  <si>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</si>
  <si>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</si>
  <si>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</si>
  <si>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</si>
  <si>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</si>
  <si>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</si>
  <si>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</si>
  <si>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</si>
  <si>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</si>
  <si>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</si>
  <si>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</si>
  <si>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</si>
  <si>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</si>
  <si>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</si>
  <si>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</si>
  <si>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</si>
  <si>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</si>
  <si>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</si>
  <si>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</si>
  <si>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</si>
  <si>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</si>
  <si>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</si>
  <si>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</si>
  <si>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</si>
  <si>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</si>
  <si>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</si>
  <si>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</si>
  <si>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</si>
  <si>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</si>
  <si>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</si>
  <si>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</si>
  <si>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</si>
  <si>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</si>
  <si>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</si>
  <si>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</si>
  <si>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</si>
  <si>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</si>
  <si>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</si>
  <si>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</si>
  <si>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</si>
  <si>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</si>
  <si>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</si>
  <si>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</si>
  <si>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</si>
  <si>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</si>
  <si>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</si>
  <si>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</si>
  <si>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</si>
  <si>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</si>
  <si>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</si>
  <si>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</si>
  <si>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</si>
  <si>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</si>
  <si>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</si>
  <si>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</si>
  <si>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</si>
  <si>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</si>
  <si>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</si>
  <si>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</si>
  <si>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</si>
  <si>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</si>
  <si>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</si>
  <si>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</si>
  <si>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</si>
  <si>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</si>
  <si>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</si>
  <si>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</si>
  <si>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</si>
  <si>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</si>
  <si>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</si>
  <si>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</si>
  <si>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</si>
  <si>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</si>
  <si>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</si>
  <si>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</si>
  <si>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</si>
  <si>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</si>
  <si>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</si>
  <si>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</si>
  <si>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</si>
  <si>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</si>
  <si>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</si>
  <si>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</si>
  <si>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</si>
  <si>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</si>
  <si>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</si>
  <si>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</si>
  <si>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</si>
  <si>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</si>
  <si>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</si>
  <si>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</si>
  <si>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</si>
  <si>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</si>
  <si>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</si>
  <si>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</si>
  <si>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</si>
  <si>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</si>
  <si>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</si>
  <si>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</si>
  <si>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</si>
  <si>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</si>
  <si>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</si>
  <si>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</si>
  <si>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</si>
  <si>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</si>
  <si>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</si>
  <si>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</si>
  <si>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</si>
  <si>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</si>
  <si>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</si>
  <si>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</si>
  <si>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</si>
  <si>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</si>
  <si>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</si>
  <si>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</si>
  <si>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</si>
  <si>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</si>
  <si>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</si>
  <si>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</si>
  <si>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</si>
  <si>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</si>
  <si>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</si>
  <si>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</si>
  <si>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</si>
  <si>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</si>
  <si>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</si>
  <si>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</si>
  <si>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</si>
  <si>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</si>
  <si>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</si>
  <si>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</si>
  <si>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</si>
  <si>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</si>
  <si>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</si>
  <si>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</si>
  <si>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</si>
  <si>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</si>
  <si>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</si>
  <si>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</si>
  <si>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</si>
  <si>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</si>
  <si>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</si>
  <si>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</si>
  <si>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</si>
  <si>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</si>
  <si>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</si>
  <si>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</si>
  <si>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</si>
  <si>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</si>
  <si>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</si>
  <si>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</si>
  <si>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</si>
  <si>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</si>
  <si>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</si>
  <si>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</si>
  <si>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</si>
  <si>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</si>
  <si>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</si>
  <si>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</si>
  <si>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</si>
  <si>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</si>
  <si>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</si>
  <si>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</si>
  <si>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</si>
  <si>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</si>
  <si>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</si>
  <si>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</si>
  <si>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</si>
  <si>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</si>
  <si>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</si>
  <si>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</si>
  <si>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</si>
  <si>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</si>
  <si>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</si>
  <si>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</si>
  <si>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</si>
  <si>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</si>
  <si>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</si>
  <si>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</si>
  <si>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</si>
  <si>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</si>
  <si>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</si>
  <si>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</si>
  <si>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</si>
  <si>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</si>
  <si>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</si>
  <si>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</si>
  <si>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</si>
  <si>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</si>
  <si>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</si>
  <si>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</si>
  <si>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</si>
  <si>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</si>
  <si>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</si>
  <si>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</si>
  <si>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</si>
  <si>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</si>
  <si>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</si>
  <si>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</si>
  <si>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</si>
  <si>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</si>
  <si>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</si>
  <si>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</si>
  <si>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</si>
  <si>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</si>
  <si>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</si>
  <si>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</si>
  <si>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</si>
  <si>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</si>
  <si>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</si>
  <si>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</si>
  <si>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</si>
  <si>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</si>
  <si>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</si>
  <si>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</si>
  <si>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</si>
  <si>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</si>
  <si>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</si>
  <si>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</si>
  <si>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</si>
  <si>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</si>
  <si>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</si>
  <si>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</si>
  <si>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</si>
  <si>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</si>
  <si>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</si>
  <si>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</si>
  <si>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</si>
  <si>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</si>
  <si>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</si>
  <si>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</si>
  <si>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</si>
  <si>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</si>
  <si>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</si>
  <si>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</si>
  <si>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</si>
  <si>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</si>
  <si>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</si>
  <si>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</si>
  <si>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</si>
  <si>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</si>
  <si>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</si>
  <si>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</si>
  <si>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</si>
  <si>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</si>
  <si>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</si>
  <si>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</si>
  <si>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</si>
  <si>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</si>
  <si>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</si>
  <si>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</si>
  <si>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</si>
  <si>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</si>
  <si>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</si>
  <si>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</si>
  <si>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</si>
  <si>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</si>
  <si>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</si>
  <si>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</si>
  <si>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</si>
  <si>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</si>
  <si>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</si>
  <si>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</si>
  <si>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</si>
  <si>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</si>
  <si>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</si>
  <si>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</si>
  <si>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</si>
  <si>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</si>
  <si>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</si>
  <si>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</si>
  <si>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</si>
  <si>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</si>
  <si>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</si>
  <si>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</si>
  <si>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</si>
  <si>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</si>
  <si>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</si>
  <si>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</si>
  <si>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</si>
  <si>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</si>
  <si>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</si>
  <si>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</si>
  <si>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</si>
  <si>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</si>
  <si>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</si>
  <si>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</si>
  <si>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</si>
  <si>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</si>
  <si>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</si>
  <si>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</si>
  <si>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</si>
  <si>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</si>
  <si>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</si>
  <si>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</si>
  <si>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</si>
  <si>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</si>
  <si>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</si>
  <si>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</si>
  <si>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</si>
  <si>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</si>
  <si>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</si>
  <si>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</si>
  <si>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</si>
  <si>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</si>
  <si>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</si>
  <si>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</si>
  <si>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</si>
  <si>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</si>
  <si>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</si>
  <si>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</si>
  <si>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</si>
  <si>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</si>
  <si>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</si>
  <si>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</si>
  <si>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</si>
  <si>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</si>
  <si>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</si>
  <si>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</si>
  <si>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</si>
  <si>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</si>
  <si>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</si>
  <si>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</si>
  <si>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</si>
  <si>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</si>
  <si>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</si>
  <si>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</si>
  <si>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</si>
  <si>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</si>
  <si>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</si>
  <si>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</si>
  <si>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</si>
  <si>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</si>
  <si>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</si>
  <si>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</si>
  <si>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</si>
  <si>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</si>
  <si>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</si>
  <si>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</si>
  <si>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</si>
  <si>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</si>
  <si>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</si>
  <si>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</si>
  <si>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</si>
  <si>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</si>
  <si>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</si>
  <si>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</si>
  <si>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</si>
  <si>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</si>
  <si>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</si>
  <si>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</si>
  <si>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</si>
  <si>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</si>
  <si>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</si>
  <si>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</si>
  <si>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</si>
  <si>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</si>
  <si>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</si>
  <si>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</si>
  <si>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</si>
  <si>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</si>
  <si>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</si>
  <si>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</si>
  <si>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</si>
  <si>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</si>
  <si>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</si>
  <si>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</si>
  <si>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</si>
  <si>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</si>
  <si>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</si>
  <si>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</si>
  <si>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</si>
  <si>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</si>
  <si>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</si>
  <si>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</si>
  <si>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</si>
  <si>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</si>
  <si>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</si>
  <si>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</si>
  <si>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</si>
  <si>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</si>
  <si>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</si>
  <si>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</si>
  <si>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</si>
  <si>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</si>
  <si>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</si>
  <si>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</si>
  <si>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</si>
  <si>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</si>
  <si>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</si>
  <si>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</si>
  <si>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</si>
  <si>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</si>
  <si>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</si>
  <si>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</si>
  <si>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</si>
  <si>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</si>
  <si>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</si>
  <si>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</si>
  <si>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</si>
  <si>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</si>
  <si>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</si>
  <si>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</si>
  <si>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</si>
  <si>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</si>
  <si>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</si>
  <si>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</si>
  <si>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</si>
  <si>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</si>
  <si>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</si>
  <si>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</si>
  <si>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</si>
  <si>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</si>
  <si>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</si>
  <si>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</si>
  <si>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</si>
  <si>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</si>
  <si>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</si>
  <si>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</si>
  <si>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</si>
  <si>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</si>
  <si>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</si>
  <si>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</si>
  <si>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</si>
  <si>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</si>
  <si>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</si>
  <si>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</si>
  <si>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</si>
  <si>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</si>
  <si>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</si>
  <si>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</si>
  <si>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</si>
  <si>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</si>
  <si>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</si>
  <si>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</si>
  <si>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</si>
  <si>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</si>
  <si>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</si>
  <si>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</si>
  <si>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</si>
  <si>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</si>
  <si>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</si>
  <si>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</si>
  <si>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</si>
  <si>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</si>
  <si>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</si>
  <si>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</si>
  <si>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</si>
  <si>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</si>
  <si>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</si>
  <si>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</si>
  <si>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</si>
  <si>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</si>
  <si>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</si>
  <si>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</si>
  <si>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</si>
  <si>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</si>
  <si>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</si>
  <si>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</si>
  <si>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</si>
  <si>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</si>
  <si>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</si>
  <si>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</si>
  <si>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</si>
  <si>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</si>
  <si>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</si>
  <si>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</si>
  <si>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</si>
  <si>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</si>
  <si>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</si>
  <si>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</si>
  <si>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</si>
  <si>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</si>
  <si>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</si>
  <si>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</si>
  <si>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</si>
  <si>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</si>
  <si>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</si>
  <si>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</si>
  <si>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</si>
  <si>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</si>
  <si>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</si>
  <si>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</si>
  <si>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</si>
  <si>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</si>
  <si>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</si>
  <si>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</si>
  <si>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</si>
  <si>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</si>
  <si>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</si>
  <si>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</si>
  <si>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</si>
  <si>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</si>
  <si>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</si>
  <si>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</si>
  <si>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</si>
  <si>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</si>
  <si>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</si>
  <si>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</si>
  <si>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</si>
  <si>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</si>
  <si>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</si>
  <si>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</si>
  <si>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</si>
  <si>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</si>
  <si>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</si>
  <si>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</si>
  <si>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</si>
  <si>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</si>
  <si>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</si>
  <si>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</si>
  <si>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</si>
  <si>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</si>
  <si>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</si>
  <si>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</si>
  <si>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</si>
  <si>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</si>
  <si>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</si>
  <si>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</si>
  <si>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</si>
  <si>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</si>
  <si>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</si>
  <si>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</si>
  <si>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</si>
  <si>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</si>
  <si>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</si>
  <si>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</si>
  <si>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</si>
  <si>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</si>
  <si>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</si>
  <si>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</si>
  <si>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</si>
  <si>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</si>
  <si>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</si>
  <si>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</si>
  <si>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</si>
  <si>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</si>
  <si>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</si>
  <si>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</si>
  <si>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</si>
  <si>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</si>
  <si>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</si>
  <si>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</si>
  <si>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</si>
  <si>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</si>
  <si>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</si>
  <si>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</si>
  <si>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</si>
  <si>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</si>
  <si>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</si>
  <si>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</si>
  <si>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</si>
  <si>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</si>
  <si>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</si>
  <si>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</si>
  <si>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</si>
  <si>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</si>
  <si>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</si>
  <si>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</si>
  <si>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</si>
  <si>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</si>
  <si>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</si>
  <si>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</si>
  <si>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</si>
  <si>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</si>
  <si>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</si>
  <si>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</si>
  <si>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</si>
  <si>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</si>
  <si>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</si>
  <si>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</si>
  <si>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</si>
  <si>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</si>
  <si>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</si>
  <si>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</si>
  <si>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</si>
  <si>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</si>
  <si>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</si>
  <si>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</si>
  <si>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</si>
  <si>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</si>
  <si>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</si>
  <si>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</si>
  <si>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</si>
  <si>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</si>
  <si>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</si>
  <si>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</si>
  <si>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</si>
  <si>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</si>
  <si>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</si>
  <si>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</si>
  <si>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</si>
  <si>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</si>
  <si>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</si>
  <si>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</si>
  <si>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</si>
  <si>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</si>
  <si>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</si>
  <si>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</si>
  <si>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</si>
  <si>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</si>
  <si>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</si>
  <si>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</si>
  <si>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</si>
  <si>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</si>
  <si>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</si>
  <si>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</si>
  <si>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</si>
  <si>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</si>
  <si>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</si>
  <si>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</si>
  <si>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</si>
  <si>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</si>
  <si>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</si>
  <si>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</si>
  <si>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</si>
  <si>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</si>
  <si>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</si>
  <si>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</si>
  <si>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</si>
  <si>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</si>
  <si>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</si>
  <si>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</si>
  <si>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</si>
  <si>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</si>
  <si>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</si>
  <si>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</si>
  <si>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</si>
  <si>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</si>
  <si>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</si>
  <si>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</si>
  <si>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</si>
  <si>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</si>
  <si>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</si>
  <si>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</si>
  <si>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</si>
  <si>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</si>
  <si>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</si>
  <si>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</si>
  <si>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</si>
  <si>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</si>
  <si>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</si>
  <si>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</si>
  <si>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</si>
  <si>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</si>
  <si>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</si>
  <si>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</si>
  <si>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</si>
  <si>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</si>
  <si>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</si>
  <si>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</si>
  <si>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</si>
  <si>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</si>
  <si>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</si>
  <si>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</si>
  <si>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</si>
  <si>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</si>
  <si>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</si>
  <si>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</si>
  <si>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</si>
  <si>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</si>
  <si>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</si>
  <si>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</si>
  <si>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</si>
  <si>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</si>
  <si>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</si>
  <si>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</si>
  <si>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</si>
  <si>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</si>
  <si>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</si>
  <si>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</si>
  <si>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</si>
  <si>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</si>
  <si>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</si>
  <si>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</si>
  <si>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</si>
  <si>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</si>
  <si>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</si>
  <si>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</si>
  <si>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</si>
  <si>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</si>
  <si>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</si>
  <si>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</si>
  <si>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</si>
  <si>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</si>
  <si>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</si>
  <si>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</si>
  <si>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</si>
  <si>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</si>
  <si>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</si>
  <si>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</si>
  <si>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</si>
  <si>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</si>
  <si>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</si>
  <si>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</si>
  <si>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</si>
  <si>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</si>
  <si>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</si>
  <si>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</si>
  <si>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</si>
  <si>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</si>
  <si>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</si>
  <si>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</si>
  <si>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</si>
  <si>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</si>
  <si>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</si>
  <si>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</si>
  <si>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</si>
  <si>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</si>
  <si>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</si>
  <si>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</si>
  <si>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</si>
  <si>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</si>
  <si>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</si>
  <si>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</si>
  <si>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</si>
  <si>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</si>
  <si>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</si>
  <si>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</si>
  <si>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</si>
  <si>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</si>
  <si>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</si>
  <si>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</si>
  <si>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</si>
  <si>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</si>
  <si>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</si>
  <si>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</si>
  <si>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</si>
  <si>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</si>
  <si>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</si>
  <si>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</si>
  <si>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</si>
  <si>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</si>
  <si>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</si>
  <si>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</si>
  <si>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</si>
  <si>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</si>
  <si>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</si>
  <si>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</si>
  <si>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</si>
  <si>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</si>
  <si>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</si>
  <si>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</si>
  <si>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</si>
  <si>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</si>
  <si>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</si>
  <si>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</si>
  <si>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</si>
  <si>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</si>
  <si>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</si>
  <si>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</si>
  <si>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</si>
  <si>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</si>
  <si>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</si>
  <si>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</si>
  <si>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</si>
  <si>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</si>
  <si>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</si>
  <si>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</si>
  <si>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</si>
  <si>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</si>
  <si>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</si>
  <si>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</si>
  <si>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</si>
  <si>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</si>
  <si>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</si>
  <si>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</si>
  <si>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</si>
  <si>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</si>
  <si>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</si>
  <si>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</si>
  <si>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</si>
  <si>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</si>
  <si>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</si>
  <si>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</si>
  <si>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</si>
  <si>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</si>
  <si>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</si>
  <si>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</si>
  <si>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</si>
  <si>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</si>
  <si>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</si>
  <si>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</si>
  <si>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</si>
  <si>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</si>
  <si>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</si>
  <si>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</si>
  <si>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</si>
  <si>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</si>
  <si>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</si>
  <si>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</si>
  <si>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</si>
  <si>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</si>
  <si>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</si>
  <si>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</si>
  <si>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</si>
  <si>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</si>
  <si>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</si>
  <si>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</si>
  <si>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</si>
  <si>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</si>
  <si>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</si>
  <si>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</si>
  <si>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</si>
  <si>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</si>
  <si>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</si>
  <si>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</si>
  <si>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</si>
  <si>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</si>
  <si>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</si>
  <si>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</si>
  <si>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</si>
  <si>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</si>
  <si>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</si>
  <si>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</si>
  <si>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</si>
  <si>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</si>
  <si>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</si>
  <si>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</si>
  <si>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</si>
  <si>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</si>
  <si>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</si>
  <si>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</si>
  <si>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</si>
  <si>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</si>
  <si>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</si>
  <si>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</si>
  <si>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</si>
  <si>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</si>
  <si>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</si>
  <si>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</si>
  <si>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</si>
  <si>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</si>
  <si>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</si>
  <si>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</si>
  <si>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</si>
  <si>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</si>
  <si>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</si>
  <si>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</si>
  <si>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</si>
  <si>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</si>
  <si>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</si>
  <si>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</si>
  <si>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</si>
  <si>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</si>
  <si>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</si>
  <si>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</si>
  <si>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</si>
  <si>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</si>
  <si>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</si>
  <si>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</si>
  <si>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</si>
  <si>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</si>
  <si>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</si>
  <si>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</si>
  <si>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</si>
  <si>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</si>
  <si>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</si>
  <si>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</si>
  <si>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</si>
  <si>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</si>
  <si>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</si>
  <si>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</si>
  <si>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</si>
  <si>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</si>
  <si>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</si>
  <si>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</si>
  <si>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</si>
  <si>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</si>
  <si>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</si>
  <si>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</si>
  <si>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</si>
  <si>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</si>
  <si>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</si>
  <si>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</si>
  <si>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</si>
  <si>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</si>
  <si>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</si>
  <si>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</si>
  <si>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</si>
  <si>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</si>
  <si>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</si>
  <si>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</si>
  <si>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</si>
  <si>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</si>
  <si>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</si>
  <si>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</si>
  <si>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</si>
  <si>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</si>
  <si>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</si>
  <si>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</si>
  <si>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</si>
  <si>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</si>
  <si>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</si>
  <si>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</si>
  <si>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</si>
  <si>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</si>
  <si>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</si>
  <si>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</si>
  <si>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</si>
  <si>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</si>
  <si>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</si>
  <si>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</si>
  <si>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</si>
  <si>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</si>
  <si>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</si>
  <si>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</si>
  <si>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</si>
  <si>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</si>
  <si>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</si>
  <si>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</si>
  <si>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</si>
  <si>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</si>
  <si>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</si>
  <si>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</si>
  <si>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</si>
  <si>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</si>
  <si>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</si>
  <si>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</si>
  <si>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</si>
  <si>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</si>
  <si>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</si>
  <si>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</si>
  <si>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</si>
  <si>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</si>
  <si>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</si>
  <si>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</si>
  <si>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</si>
  <si>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</si>
  <si>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</si>
  <si>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</si>
  <si>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</si>
  <si>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</si>
  <si>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</si>
  <si>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</si>
  <si>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</si>
  <si>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</si>
  <si>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</si>
  <si>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</si>
  <si>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</si>
  <si>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</si>
  <si>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</si>
  <si>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</si>
  <si>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</si>
  <si>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</si>
  <si>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</si>
  <si>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</si>
  <si>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</si>
  <si>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</si>
  <si>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</si>
  <si>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</si>
  <si>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</si>
  <si>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</si>
  <si>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</si>
  <si>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</si>
  <si>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</si>
  <si>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</si>
  <si>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</si>
  <si>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</si>
  <si>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</si>
  <si>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</si>
  <si>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</si>
  <si>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</si>
  <si>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</si>
  <si>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</si>
  <si>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</si>
  <si>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</si>
  <si>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</si>
  <si>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</si>
  <si>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</si>
  <si>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</si>
  <si>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</si>
  <si>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</si>
  <si>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</si>
  <si>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</si>
  <si>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</si>
  <si>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</si>
  <si>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</si>
  <si>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</si>
  <si>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</si>
  <si>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</si>
  <si>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</si>
  <si>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</si>
  <si>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</si>
  <si>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</si>
  <si>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</si>
  <si>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</si>
  <si>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</si>
  <si>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</si>
  <si>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</si>
  <si>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</si>
  <si>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</si>
  <si>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</si>
  <si>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</si>
  <si>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</si>
  <si>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</si>
  <si>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</si>
  <si>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</si>
  <si>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</si>
  <si>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</si>
  <si>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</si>
  <si>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</si>
  <si>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</si>
  <si>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</si>
  <si>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</si>
  <si>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</si>
  <si>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</si>
  <si>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</si>
  <si>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</si>
  <si>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</si>
  <si>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</si>
  <si>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</si>
  <si>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</si>
  <si>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</si>
  <si>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</si>
  <si>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</si>
  <si>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</si>
  <si>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</si>
  <si>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</si>
  <si>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</si>
  <si>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</si>
  <si>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</si>
  <si>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</si>
  <si>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</si>
  <si>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</si>
  <si>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</si>
  <si>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</si>
  <si>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</si>
  <si>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</si>
  <si>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</si>
  <si>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</si>
  <si>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</si>
  <si>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</si>
  <si>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</si>
  <si>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</si>
  <si>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</si>
  <si>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</si>
  <si>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</si>
  <si>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</si>
  <si>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</si>
  <si>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</si>
  <si>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</si>
  <si>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</si>
  <si>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</si>
  <si>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</si>
  <si>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</si>
  <si>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</si>
  <si>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</si>
  <si>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</si>
  <si>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</si>
  <si>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</si>
  <si>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</si>
  <si>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</si>
  <si>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</si>
  <si>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</si>
  <si>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</si>
  <si>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</si>
  <si>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</si>
  <si>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</si>
  <si>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</si>
  <si>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</si>
  <si>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</si>
  <si>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</si>
  <si>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</si>
  <si>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</si>
  <si>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</si>
  <si>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</si>
  <si>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</si>
  <si>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</si>
  <si>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</si>
  <si>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</si>
  <si>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</si>
  <si>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</si>
  <si>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</si>
  <si>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</si>
  <si>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</si>
  <si>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</si>
  <si>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</si>
  <si>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</si>
  <si>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</si>
  <si>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</si>
  <si>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</si>
  <si>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</si>
  <si>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</si>
  <si>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</si>
  <si>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</si>
  <si>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</si>
  <si>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</si>
  <si>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</si>
  <si>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</si>
  <si>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</si>
  <si>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</si>
  <si>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</si>
  <si>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</si>
  <si>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</si>
  <si>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</si>
  <si>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</si>
  <si>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</si>
  <si>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</si>
  <si>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</si>
  <si>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</si>
  <si>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</si>
  <si>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</si>
  <si>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</si>
  <si>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</si>
  <si>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</si>
  <si>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</si>
  <si>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</si>
  <si>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</si>
  <si>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</si>
  <si>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</si>
  <si>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</si>
  <si>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</si>
  <si>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</si>
  <si>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</si>
  <si>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</si>
  <si>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</si>
  <si>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</si>
  <si>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</si>
  <si>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</si>
  <si>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</si>
  <si>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</si>
  <si>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</si>
  <si>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</si>
  <si>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</si>
  <si>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</si>
  <si>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</si>
  <si>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</si>
  <si>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</si>
  <si>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</si>
  <si>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</si>
  <si>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</si>
  <si>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</si>
  <si>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</si>
  <si>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</si>
  <si>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</si>
  <si>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</si>
  <si>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</si>
  <si>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</si>
  <si>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</si>
  <si>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</si>
  <si>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</si>
  <si>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</si>
  <si>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</si>
  <si>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</si>
  <si>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</si>
  <si>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</si>
  <si>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</si>
  <si>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</si>
  <si>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</si>
  <si>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</si>
  <si>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</si>
  <si>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</si>
  <si>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</si>
  <si>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</si>
  <si>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</si>
  <si>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</si>
  <si>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</si>
  <si>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</si>
  <si>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</si>
  <si>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</si>
  <si>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</si>
  <si>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</si>
  <si>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</si>
  <si>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</si>
  <si>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</si>
  <si>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</si>
  <si>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</si>
  <si>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</si>
  <si>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</si>
  <si>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</si>
  <si>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</si>
  <si>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</si>
  <si>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</si>
  <si>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</si>
  <si>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</si>
  <si>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</si>
  <si>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</si>
  <si>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</si>
  <si>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</si>
  <si>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</si>
  <si>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</si>
  <si>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</si>
  <si>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</si>
  <si>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</si>
  <si>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</si>
  <si>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</si>
  <si>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</si>
  <si>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</si>
  <si>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</si>
  <si>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</si>
  <si>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</si>
  <si>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</si>
  <si>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</si>
  <si>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</si>
  <si>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</si>
  <si>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</si>
  <si>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</si>
  <si>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</si>
  <si>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</si>
  <si>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</si>
  <si>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</si>
  <si>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</si>
  <si>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</si>
  <si>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</si>
  <si>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</si>
  <si>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</si>
  <si>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</si>
  <si>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</si>
  <si>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</si>
  <si>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</si>
  <si>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</si>
  <si>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</si>
  <si>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</si>
  <si>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</si>
  <si>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</si>
  <si>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</si>
  <si>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</si>
  <si>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</si>
  <si>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</si>
  <si>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</si>
  <si>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</si>
  <si>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</si>
  <si>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</si>
  <si>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</si>
  <si>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</si>
  <si>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</si>
  <si>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</si>
  <si>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</si>
  <si>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</si>
  <si>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</si>
  <si>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</si>
  <si>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</si>
  <si>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</si>
  <si>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</si>
  <si>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</si>
  <si>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</si>
  <si>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</si>
  <si>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</si>
  <si>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</si>
  <si>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</si>
  <si>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</si>
  <si>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</si>
  <si>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</si>
  <si>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</si>
  <si>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</si>
  <si>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</si>
  <si>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</si>
  <si>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</si>
  <si>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</si>
  <si>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</si>
  <si>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</si>
  <si>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</si>
  <si>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</si>
  <si>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</si>
  <si>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</si>
  <si>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</si>
  <si>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</si>
  <si>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</si>
  <si>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</si>
  <si>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</si>
  <si>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</si>
  <si>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</si>
  <si>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</si>
  <si>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</si>
  <si>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</si>
  <si>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</si>
  <si>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</si>
  <si>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</si>
  <si>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</si>
  <si>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</si>
  <si>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</si>
  <si>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</si>
  <si>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</si>
  <si>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</si>
  <si>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</si>
  <si>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</si>
  <si>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</si>
  <si>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</si>
  <si>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</si>
  <si>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</si>
  <si>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</si>
  <si>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</si>
  <si>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</si>
  <si>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</si>
  <si>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</si>
  <si>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</si>
  <si>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</si>
  <si>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</si>
  <si>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</si>
  <si>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</si>
  <si>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</si>
  <si>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</si>
  <si>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</si>
  <si>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</si>
  <si>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</si>
  <si>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</si>
  <si>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</si>
  <si>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</si>
  <si>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</si>
  <si>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</si>
  <si>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</si>
  <si>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</si>
  <si>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</si>
  <si>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</si>
  <si>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</si>
  <si>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</si>
  <si>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</si>
  <si>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</si>
  <si>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</si>
  <si>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</si>
  <si>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</si>
  <si>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</si>
  <si>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</si>
  <si>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</si>
  <si>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</si>
  <si>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</si>
  <si>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</si>
  <si>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</si>
  <si>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</si>
  <si>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</si>
  <si>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</si>
  <si>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</si>
  <si>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</si>
  <si>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</si>
  <si>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</si>
  <si>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</si>
  <si>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</si>
  <si>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</si>
  <si>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</si>
  <si>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</si>
  <si>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</si>
  <si>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</si>
  <si>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</si>
  <si>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</si>
  <si>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</si>
  <si>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</si>
  <si>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</si>
  <si>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</si>
  <si>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</si>
  <si>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</si>
  <si>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</si>
  <si>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</si>
  <si>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</si>
  <si>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</si>
  <si>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</si>
  <si>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</si>
  <si>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</si>
  <si>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</si>
  <si>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</si>
  <si>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</si>
  <si>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</si>
  <si>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</si>
  <si>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</si>
  <si>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</si>
  <si>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</si>
  <si>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</si>
  <si>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</si>
  <si>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</si>
  <si>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</si>
  <si>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</si>
  <si>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</si>
  <si>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</si>
  <si>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</si>
  <si>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</si>
  <si>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</si>
  <si>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</si>
  <si>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</si>
  <si>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</si>
  <si>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</si>
  <si>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</si>
  <si>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</si>
  <si>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</si>
  <si>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</si>
  <si>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</si>
  <si>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</si>
  <si>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</si>
  <si>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</si>
  <si>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</si>
  <si>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</si>
  <si>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</si>
  <si>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</si>
  <si>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</si>
  <si>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</si>
  <si>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</si>
  <si>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</si>
  <si>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</si>
  <si>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</si>
  <si>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</si>
  <si>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</si>
  <si>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</si>
  <si>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</si>
  <si>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</si>
  <si>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</si>
  <si>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</si>
  <si>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</si>
  <si>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</si>
  <si>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</si>
  <si>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</si>
  <si>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</si>
  <si>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</si>
  <si>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</si>
  <si>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</si>
  <si>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</si>
  <si>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</si>
  <si>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</si>
  <si>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</si>
  <si>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</si>
  <si>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</si>
  <si>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</si>
  <si>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</si>
  <si>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</si>
  <si>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</si>
  <si>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</si>
  <si>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</si>
  <si>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</si>
  <si>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</si>
  <si>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</si>
  <si>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</si>
  <si>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</si>
  <si>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</si>
  <si>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</si>
  <si>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</si>
  <si>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</si>
  <si>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</si>
  <si>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</si>
  <si>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</si>
  <si>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</si>
  <si>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</si>
  <si>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</si>
  <si>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</si>
  <si>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</si>
  <si>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</si>
  <si>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</si>
  <si>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</si>
  <si>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</si>
  <si>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</si>
  <si>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</si>
  <si>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</si>
  <si>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</si>
  <si>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</si>
  <si>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</si>
  <si>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</si>
  <si>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</si>
  <si>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</si>
  <si>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</si>
  <si>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</si>
  <si>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</si>
  <si>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</si>
  <si>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</si>
  <si>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</si>
  <si>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</si>
  <si>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</si>
  <si>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</si>
  <si>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</si>
  <si>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</si>
  <si>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</si>
  <si>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</si>
  <si>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</si>
  <si>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</si>
  <si>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</si>
  <si>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</si>
  <si>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</si>
  <si>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</si>
  <si>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</si>
  <si>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</si>
  <si>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</si>
  <si>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</si>
  <si>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</si>
  <si>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</si>
  <si>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</si>
  <si>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</si>
  <si>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</si>
  <si>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</si>
  <si>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</si>
  <si>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</si>
  <si>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</si>
  <si>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</si>
  <si>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</si>
  <si>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</si>
  <si>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</si>
  <si>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</si>
  <si>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</si>
  <si>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</si>
  <si>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</si>
  <si>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</si>
  <si>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</si>
  <si>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</si>
  <si>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</si>
  <si>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</si>
  <si>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</si>
  <si>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</si>
  <si>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</si>
  <si>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</si>
  <si>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</si>
  <si>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</si>
  <si>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</si>
  <si>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</si>
  <si>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</si>
  <si>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</si>
  <si>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</si>
  <si>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</si>
  <si>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</si>
  <si>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</si>
  <si>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</si>
  <si>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</si>
  <si>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</si>
  <si>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</si>
  <si>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</si>
  <si>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</si>
  <si>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</si>
  <si>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</si>
  <si>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</si>
  <si>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</si>
  <si>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</si>
  <si>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</si>
  <si>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</si>
  <si>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</si>
  <si>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</si>
  <si>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</si>
  <si>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</si>
  <si>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</si>
  <si>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</si>
  <si>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</si>
  <si>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</si>
  <si>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</si>
  <si>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</si>
  <si>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</si>
  <si>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</si>
  <si>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</si>
  <si>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</si>
  <si>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</si>
  <si>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</si>
  <si>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</si>
  <si>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</si>
  <si>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</si>
  <si>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</si>
  <si>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</si>
  <si>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</si>
  <si>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</si>
  <si>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</si>
  <si>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</si>
  <si>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</si>
  <si>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</si>
  <si>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</si>
  <si>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</si>
  <si>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</si>
  <si>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</si>
  <si>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</si>
  <si>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</si>
  <si>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</si>
  <si>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</si>
  <si>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</si>
  <si>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</si>
  <si>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</si>
  <si>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</si>
  <si>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</si>
  <si>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</si>
  <si>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</si>
  <si>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</si>
  <si>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</si>
  <si>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</si>
  <si>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</si>
  <si>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</si>
  <si>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</si>
  <si>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</si>
  <si>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</si>
  <si>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</si>
  <si>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</si>
  <si>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</si>
  <si>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</si>
  <si>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</si>
  <si>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</si>
  <si>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</si>
  <si>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</si>
  <si>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</si>
  <si>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</si>
  <si>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</si>
  <si>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</si>
  <si>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</si>
  <si>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</si>
  <si>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</si>
  <si>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</si>
  <si>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</si>
  <si>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</si>
  <si>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</si>
  <si>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</si>
  <si>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</si>
  <si>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</si>
  <si>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</si>
  <si>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</si>
  <si>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</si>
  <si>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</si>
  <si>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</si>
  <si>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</si>
  <si>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</si>
  <si>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</si>
  <si>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</si>
  <si>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</si>
  <si>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</si>
  <si>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</si>
  <si>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</si>
  <si>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</si>
  <si>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</si>
  <si>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</si>
  <si>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</si>
  <si>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</si>
  <si>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</si>
  <si>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</si>
  <si>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</si>
  <si>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</si>
  <si>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</si>
  <si>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</si>
  <si>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</si>
  <si>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</si>
  <si>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</si>
  <si>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</si>
  <si>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</si>
  <si>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</si>
  <si>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</si>
  <si>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</si>
  <si>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</si>
  <si>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</si>
  <si>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</si>
  <si>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</si>
  <si>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</si>
  <si>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</si>
  <si>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</si>
  <si>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</si>
  <si>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</si>
  <si>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</si>
  <si>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</si>
  <si>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</si>
  <si>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</si>
  <si>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</si>
  <si>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</si>
  <si>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</si>
  <si>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</si>
  <si>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</si>
  <si>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</si>
  <si>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</si>
  <si>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</si>
  <si>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</si>
  <si>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</si>
  <si>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</si>
  <si>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</si>
  <si>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</si>
  <si>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</si>
  <si>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</si>
  <si>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</si>
  <si>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</si>
  <si>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</si>
  <si>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</si>
  <si>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</si>
  <si>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</si>
  <si>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</si>
  <si>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</si>
  <si>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</si>
  <si>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</si>
  <si>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</si>
  <si>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</si>
  <si>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</si>
  <si>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</si>
  <si>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</si>
  <si>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</si>
  <si>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</si>
  <si>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</si>
  <si>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</si>
  <si>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</si>
  <si>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</si>
  <si>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</si>
  <si>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</si>
  <si>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</si>
  <si>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</si>
  <si>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</si>
  <si>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</si>
  <si>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</si>
  <si>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</si>
  <si>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</si>
  <si>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</si>
  <si>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</si>
  <si>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</si>
  <si>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</si>
  <si>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</si>
  <si>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</si>
  <si>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</si>
  <si>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</si>
  <si>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</si>
  <si>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</si>
  <si>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</si>
  <si>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</si>
  <si>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</si>
  <si>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</si>
  <si>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</si>
  <si>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</si>
  <si>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</si>
  <si>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</si>
  <si>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</si>
  <si>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</si>
  <si>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</si>
  <si>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</si>
  <si>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</si>
  <si>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</si>
  <si>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</si>
  <si>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</si>
  <si>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</si>
  <si>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</si>
  <si>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</si>
  <si>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</si>
  <si>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</si>
  <si>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</si>
  <si>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</si>
  <si>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</si>
  <si>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</si>
  <si>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</si>
  <si>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</si>
  <si>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</si>
  <si>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</si>
  <si>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</si>
  <si>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</si>
  <si>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</si>
  <si>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</si>
  <si>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</si>
  <si>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</si>
  <si>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</si>
  <si>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</si>
  <si>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</si>
  <si>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</si>
  <si>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</si>
  <si>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</si>
  <si>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</si>
  <si>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</si>
  <si>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</si>
  <si>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</si>
  <si>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</si>
  <si>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</si>
  <si>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</si>
  <si>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</si>
  <si>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</si>
  <si>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</si>
  <si>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</si>
  <si>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</si>
  <si>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</si>
  <si>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</si>
  <si>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</si>
  <si>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</si>
  <si>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</si>
  <si>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</si>
  <si>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</si>
  <si>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</si>
  <si>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</si>
  <si>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</si>
  <si>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</si>
  <si>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</si>
  <si>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</si>
  <si>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</si>
  <si>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</si>
  <si>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</si>
  <si>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</si>
  <si>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</si>
  <si>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</si>
  <si>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</si>
  <si>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</si>
  <si>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</si>
  <si>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</si>
  <si>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</si>
  <si>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</si>
  <si>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</si>
  <si>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</si>
  <si>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</si>
  <si>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</si>
  <si>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</si>
  <si>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</si>
  <si>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</si>
  <si>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</si>
  <si>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</si>
  <si>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</si>
  <si>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</si>
  <si>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</si>
  <si>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</si>
  <si>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</si>
  <si>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</si>
  <si>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</si>
  <si>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</si>
  <si>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</si>
  <si>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</si>
  <si>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</si>
  <si>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</si>
  <si>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</si>
  <si>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</si>
  <si>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</si>
  <si>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</si>
  <si>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</si>
  <si>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</si>
  <si>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</si>
  <si>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</si>
  <si>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</si>
  <si>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</si>
  <si>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</si>
  <si>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</si>
  <si>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</si>
  <si>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</si>
  <si>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</si>
  <si>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</si>
  <si>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</si>
  <si>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</si>
  <si>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</si>
  <si>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</si>
  <si>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</si>
  <si>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</si>
  <si>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</si>
  <si>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</si>
  <si>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</si>
  <si>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</si>
  <si>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</si>
  <si>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</si>
  <si>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</si>
  <si>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</si>
  <si>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</si>
  <si>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</si>
  <si>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</si>
  <si>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</si>
  <si>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</si>
  <si>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</si>
  <si>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</si>
  <si>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</si>
  <si>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</si>
  <si>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</si>
  <si>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</si>
  <si>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</si>
  <si>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</si>
  <si>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</si>
  <si>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</si>
  <si>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</si>
  <si>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</si>
  <si>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</si>
  <si>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</si>
  <si>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</si>
  <si>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</si>
  <si>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</si>
  <si>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</si>
  <si>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</si>
  <si>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</si>
  <si>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</si>
  <si>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</si>
  <si>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</si>
  <si>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</si>
  <si>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</si>
  <si>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</si>
  <si>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</si>
  <si>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</si>
  <si>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</si>
  <si>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</si>
  <si>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</si>
  <si>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</si>
  <si>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</si>
  <si>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</si>
  <si>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</si>
  <si>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</si>
  <si>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</si>
  <si>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</si>
  <si>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</si>
  <si>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</si>
  <si>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</si>
  <si>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</si>
  <si>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</si>
  <si>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</si>
  <si>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</si>
  <si>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</si>
  <si>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</si>
  <si>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</si>
  <si>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</si>
  <si>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</si>
  <si>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</si>
  <si>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</si>
  <si>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</si>
  <si>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</si>
  <si>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</si>
  <si>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</si>
  <si>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</si>
  <si>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</si>
  <si>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</si>
  <si>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</si>
  <si>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</si>
  <si>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</si>
  <si>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</si>
  <si>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</si>
  <si>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</si>
  <si>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</si>
  <si>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</si>
  <si>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</si>
  <si>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</si>
  <si>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</si>
  <si>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</si>
  <si>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</si>
  <si>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</si>
  <si>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</si>
  <si>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</si>
  <si>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</si>
  <si>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</si>
  <si>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</si>
  <si>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</si>
  <si>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</si>
  <si>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</si>
  <si>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</si>
  <si>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</si>
  <si>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</si>
  <si>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</si>
  <si>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</si>
  <si>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</si>
  <si>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</si>
  <si>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</si>
  <si>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</si>
  <si>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</si>
  <si>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</si>
  <si>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</si>
  <si>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</si>
  <si>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</si>
  <si>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</si>
  <si>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</si>
  <si>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</si>
  <si>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</si>
  <si>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</si>
  <si>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</si>
  <si>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</si>
  <si>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</si>
  <si>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</si>
  <si>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</si>
  <si>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</si>
  <si>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</si>
  <si>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</si>
  <si>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</si>
  <si>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</si>
  <si>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</si>
  <si>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</si>
  <si>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</si>
  <si>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</si>
  <si>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</si>
  <si>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</si>
  <si>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</si>
  <si>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</si>
  <si>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</si>
  <si>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</si>
  <si>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</si>
  <si>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</si>
  <si>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</si>
  <si>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</si>
  <si>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</si>
  <si>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</si>
  <si>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</si>
  <si>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</si>
  <si>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</si>
  <si>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</si>
  <si>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</si>
  <si>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</si>
  <si>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</si>
  <si>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</si>
  <si>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</si>
  <si>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</si>
  <si>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</si>
  <si>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</si>
  <si>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</si>
  <si>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</si>
  <si>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</si>
  <si>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</si>
  <si>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</si>
  <si>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</si>
  <si>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</si>
  <si>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</si>
  <si>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</si>
  <si>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</si>
  <si>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</si>
  <si>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</si>
  <si>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</si>
  <si>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</si>
  <si>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</si>
  <si>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</si>
  <si>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</si>
  <si>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</si>
  <si>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</si>
  <si>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</si>
  <si>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</si>
  <si>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</si>
  <si>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</si>
  <si>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</si>
  <si>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</si>
  <si>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</si>
  <si>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</si>
  <si>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</si>
  <si>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</si>
  <si>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</si>
  <si>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</si>
  <si>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</si>
  <si>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</si>
  <si>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</si>
  <si>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</si>
  <si>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</si>
  <si>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</si>
  <si>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</si>
  <si>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</si>
  <si>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</si>
  <si>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</si>
  <si>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</si>
  <si>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</si>
  <si>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</si>
  <si>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</si>
  <si>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</si>
  <si>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</si>
  <si>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</si>
  <si>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</si>
  <si>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</si>
  <si>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</si>
  <si>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</si>
  <si>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</si>
  <si>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</si>
  <si>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</si>
  <si>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</si>
  <si>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</si>
  <si>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</si>
  <si>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</si>
  <si>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</si>
  <si>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</si>
  <si>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</si>
  <si>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</si>
  <si>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</si>
  <si>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</si>
  <si>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</si>
  <si>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</si>
  <si>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</si>
  <si>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</si>
  <si>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</si>
  <si>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</si>
  <si>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</si>
  <si>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</si>
  <si>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</si>
  <si>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</si>
  <si>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</si>
  <si>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</si>
  <si>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</si>
  <si>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</si>
  <si>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</si>
  <si>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</si>
  <si>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</si>
  <si>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</si>
  <si>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</si>
  <si>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</si>
  <si>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</si>
  <si>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</si>
  <si>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</si>
  <si>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</si>
  <si>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</si>
  <si>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</si>
  <si>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</si>
  <si>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</si>
  <si>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</si>
  <si>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</si>
  <si>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</si>
  <si>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</si>
  <si>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</si>
  <si>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</si>
  <si>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</si>
  <si>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</si>
  <si>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</si>
  <si>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</si>
  <si>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</si>
  <si>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</si>
  <si>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</si>
  <si>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</si>
  <si>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</si>
  <si>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</si>
  <si>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</si>
  <si>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</si>
  <si>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</si>
  <si>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</si>
  <si>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</si>
  <si>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</si>
  <si>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</si>
  <si>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</si>
  <si>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</si>
  <si>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</si>
  <si>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</si>
  <si>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</si>
  <si>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</si>
  <si>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</si>
  <si>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</si>
  <si>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</si>
  <si>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</si>
  <si>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</si>
  <si>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</si>
  <si>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</si>
  <si>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</si>
  <si>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</si>
  <si>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</si>
  <si>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</si>
  <si>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</si>
  <si>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</si>
  <si>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</si>
  <si>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</si>
  <si>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</si>
  <si>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</si>
  <si>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</si>
  <si>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</si>
  <si>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</si>
  <si>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</si>
  <si>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</si>
  <si>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</si>
  <si>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</si>
  <si>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</si>
  <si>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</si>
  <si>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</si>
  <si>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</si>
  <si>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</si>
  <si>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</si>
  <si>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</si>
  <si>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</si>
  <si>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</si>
  <si>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</si>
  <si>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</si>
  <si>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</si>
  <si>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</si>
  <si>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</si>
  <si>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</si>
  <si>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</si>
  <si>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</si>
  <si>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</si>
  <si>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</si>
  <si>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</si>
  <si>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</si>
  <si>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</si>
  <si>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</si>
  <si>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</si>
  <si>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</si>
  <si>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</si>
  <si>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</si>
  <si>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</si>
  <si>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</si>
  <si>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</si>
  <si>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</si>
  <si>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</si>
  <si>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</si>
  <si>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</si>
  <si>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</si>
  <si>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</si>
  <si>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</si>
  <si>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</si>
  <si>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</si>
  <si>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</si>
  <si>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</si>
  <si>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</si>
  <si>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</si>
  <si>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</si>
  <si>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</si>
  <si>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</si>
  <si>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</si>
  <si>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</si>
  <si>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</si>
  <si>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</si>
  <si>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</si>
  <si>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</si>
  <si>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</si>
  <si>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</si>
  <si>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</si>
  <si>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</si>
  <si>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</si>
  <si>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</si>
  <si>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</si>
  <si>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</si>
  <si>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</si>
  <si>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</si>
  <si>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</si>
  <si>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</si>
  <si>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</si>
  <si>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</si>
  <si>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</si>
  <si>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</si>
  <si>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</si>
  <si>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</si>
  <si>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</si>
  <si>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</si>
  <si>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</si>
  <si>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</si>
  <si>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</si>
  <si>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</si>
  <si>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</si>
  <si>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</si>
  <si>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</si>
  <si>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</si>
  <si>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</si>
  <si>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</si>
  <si>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</si>
  <si>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</si>
  <si>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</si>
  <si>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</si>
  <si>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</si>
  <si>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</si>
  <si>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</si>
  <si>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</si>
  <si>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</si>
  <si>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</si>
  <si>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</si>
  <si>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</si>
  <si>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</si>
  <si>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</si>
  <si>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</si>
  <si>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</si>
  <si>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</si>
  <si>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</si>
  <si>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</si>
  <si>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</si>
  <si>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</si>
  <si>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</si>
  <si>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</si>
  <si>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</si>
  <si>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</si>
  <si>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</si>
  <si>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</si>
  <si>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</si>
  <si>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</si>
  <si>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</si>
  <si>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</si>
  <si>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</si>
  <si>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</si>
  <si>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</si>
  <si>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</si>
  <si>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</si>
  <si>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</si>
  <si>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</si>
  <si>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</si>
  <si>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</si>
  <si>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</si>
  <si>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</si>
  <si>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</si>
  <si>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</si>
  <si>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</si>
  <si>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</si>
  <si>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</si>
  <si>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</si>
  <si>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</si>
  <si>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</si>
  <si>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</si>
  <si>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</si>
  <si>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</si>
  <si>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</si>
  <si>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</si>
  <si>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</si>
  <si>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</si>
  <si>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</si>
  <si>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</si>
  <si>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</si>
  <si>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</si>
  <si>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</si>
  <si>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</si>
  <si>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</si>
  <si>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</si>
  <si>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</si>
  <si>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</si>
  <si>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</si>
  <si>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</si>
  <si>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</si>
  <si>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</si>
  <si>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</si>
  <si>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</si>
  <si>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</si>
  <si>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</si>
  <si>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</si>
  <si>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</si>
  <si>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</si>
  <si>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</si>
  <si>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</si>
  <si>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</si>
  <si>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</si>
  <si>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</si>
  <si>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</si>
  <si>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</si>
  <si>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</si>
  <si>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</si>
  <si>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</si>
  <si>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</si>
  <si>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</si>
  <si>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</si>
  <si>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</si>
  <si>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</si>
  <si>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</si>
  <si>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</si>
  <si>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</si>
  <si>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</si>
  <si>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</si>
  <si>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</si>
  <si>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</si>
  <si>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</si>
  <si>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</si>
  <si>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</si>
  <si>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</si>
  <si>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</si>
  <si>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</si>
  <si>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</si>
  <si>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</si>
  <si>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</si>
  <si>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</si>
  <si>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</si>
  <si>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</si>
  <si>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</si>
  <si>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</si>
  <si>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</si>
  <si>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</si>
  <si>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</si>
  <si>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</si>
  <si>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</si>
  <si>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</si>
  <si>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</si>
  <si>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</si>
  <si>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</si>
  <si>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</si>
  <si>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</si>
  <si>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</si>
  <si>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</si>
  <si>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</si>
  <si>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</si>
  <si>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</si>
  <si>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</si>
  <si>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</si>
  <si>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</si>
  <si>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</si>
  <si>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</si>
  <si>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</si>
  <si>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</si>
  <si>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</si>
  <si>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</si>
  <si>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</si>
  <si>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</si>
  <si>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</si>
  <si>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</si>
  <si>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</si>
  <si>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</si>
  <si>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</si>
  <si>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</si>
  <si>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</si>
  <si>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</si>
  <si>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</si>
  <si>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</si>
  <si>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</si>
  <si>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</si>
  <si>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</si>
  <si>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</si>
  <si>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</si>
  <si>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</si>
  <si>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</si>
  <si>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</si>
  <si>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</si>
  <si>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</si>
  <si>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</si>
  <si>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</si>
  <si>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</si>
  <si>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</si>
  <si>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</si>
  <si>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</si>
  <si>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</si>
  <si>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</si>
  <si>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</si>
  <si>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</si>
  <si>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</si>
  <si>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</si>
  <si>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</si>
  <si>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</si>
  <si>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</si>
  <si>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</si>
  <si>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</si>
  <si>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</si>
  <si>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</si>
  <si>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</si>
  <si>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</si>
  <si>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</si>
  <si>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</si>
  <si>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</si>
  <si>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</si>
  <si>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</si>
  <si>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</si>
  <si>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</si>
  <si>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</si>
  <si>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</si>
  <si>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</si>
  <si>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</si>
  <si>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</si>
  <si>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</si>
  <si>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</si>
  <si>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</si>
  <si>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</si>
  <si>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</si>
  <si>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</si>
  <si>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</si>
  <si>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</si>
  <si>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</si>
  <si>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</si>
  <si>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</si>
  <si>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</si>
  <si>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</si>
  <si>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</si>
  <si>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</si>
  <si>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</si>
  <si>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</si>
  <si>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</si>
  <si>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</si>
  <si>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</si>
  <si>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</si>
  <si>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</si>
  <si>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</si>
  <si>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</si>
  <si>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</si>
  <si>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</si>
  <si>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</si>
  <si>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</si>
  <si>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</si>
  <si>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</si>
  <si>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</si>
  <si>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</si>
  <si>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</si>
  <si>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</si>
  <si>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</si>
  <si>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</si>
  <si>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</si>
  <si>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</si>
  <si>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</si>
  <si>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</si>
  <si>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</si>
  <si>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</si>
  <si>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</si>
  <si>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</si>
  <si>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</si>
  <si>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</si>
  <si>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</si>
  <si>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</si>
  <si>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</si>
  <si>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</si>
  <si>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</si>
  <si>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</si>
  <si>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</si>
  <si>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</si>
  <si>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</si>
  <si>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</si>
  <si>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</si>
  <si>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</si>
  <si>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</si>
  <si>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</si>
  <si>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</si>
  <si>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</si>
  <si>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</si>
  <si>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</si>
  <si>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</si>
  <si>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</si>
  <si>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</si>
  <si>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</si>
  <si>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</si>
  <si>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</si>
  <si>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</si>
  <si>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</si>
  <si>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</si>
  <si>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</si>
  <si>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</si>
  <si>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</si>
  <si>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</si>
  <si>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</si>
  <si>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</si>
  <si>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</si>
  <si>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</si>
  <si>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</si>
  <si>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</si>
  <si>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</si>
  <si>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</si>
  <si>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</si>
  <si>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</si>
  <si>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</si>
  <si>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</si>
  <si>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</si>
  <si>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</si>
  <si>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</si>
  <si>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</si>
  <si>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</si>
  <si>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</si>
  <si>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</si>
  <si>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</si>
  <si>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</si>
  <si>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</si>
  <si>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</si>
  <si>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</si>
  <si>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</si>
  <si>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</si>
  <si>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</si>
  <si>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</si>
  <si>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</si>
  <si>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</si>
  <si>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</si>
  <si>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</si>
  <si>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</si>
  <si>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</si>
  <si>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</si>
  <si>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</si>
  <si>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</si>
  <si>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</si>
  <si>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</si>
  <si>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</si>
  <si>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</si>
  <si>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</si>
  <si>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</si>
  <si>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</si>
  <si>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</si>
  <si>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</si>
  <si>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</si>
  <si>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</si>
  <si>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</si>
  <si>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</si>
  <si>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</si>
  <si>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</si>
  <si>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</si>
  <si>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</si>
  <si>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</si>
  <si>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</si>
  <si>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</si>
  <si>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</si>
  <si>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</si>
  <si>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</si>
  <si>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</si>
  <si>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</si>
  <si>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</si>
  <si>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</si>
  <si>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</si>
  <si>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</si>
  <si>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</si>
  <si>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</si>
  <si>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</si>
  <si>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</si>
  <si>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</si>
  <si>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</si>
  <si>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</si>
  <si>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</si>
  <si>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</si>
  <si>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</si>
  <si>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</si>
  <si>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</si>
  <si>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</si>
  <si>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</si>
  <si>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</si>
  <si>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</si>
  <si>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</si>
  <si>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</si>
  <si>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</si>
  <si>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</si>
  <si>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</si>
  <si>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</si>
  <si>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</si>
  <si>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</si>
  <si>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</si>
  <si>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</si>
  <si>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</si>
  <si>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</si>
  <si>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</si>
  <si>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</si>
  <si>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</si>
  <si>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</si>
  <si>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</si>
  <si>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</si>
  <si>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</si>
  <si>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</si>
  <si>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</si>
  <si>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</si>
  <si>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</si>
  <si>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</si>
  <si>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</si>
  <si>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</si>
  <si>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</si>
  <si>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</si>
  <si>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</si>
  <si>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</si>
  <si>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</si>
  <si>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</si>
  <si>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</si>
  <si>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</si>
  <si>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</si>
  <si>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</si>
  <si>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</si>
  <si>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</si>
  <si>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</si>
  <si>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</si>
  <si>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</si>
  <si>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</si>
  <si>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</si>
  <si>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</si>
  <si>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</si>
  <si>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</si>
  <si>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</si>
  <si>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</si>
  <si>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</si>
  <si>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</si>
  <si>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</si>
  <si>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</si>
  <si>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</si>
  <si>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</si>
  <si>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</si>
  <si>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</si>
  <si>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</si>
  <si>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</si>
  <si>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</si>
  <si>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</si>
  <si>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</si>
  <si>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</si>
  <si>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</si>
  <si>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</si>
  <si>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</si>
  <si>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</si>
  <si>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</si>
  <si>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</si>
  <si>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</si>
  <si>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</si>
  <si>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</si>
  <si>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</si>
  <si>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</si>
  <si>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</si>
  <si>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</si>
  <si>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</si>
  <si>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</si>
  <si>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</si>
  <si>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</si>
  <si>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</si>
  <si>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</si>
  <si>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</si>
  <si>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</si>
  <si>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</si>
  <si>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</si>
  <si>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</si>
  <si>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</si>
  <si>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</si>
  <si>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</si>
  <si>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</si>
  <si>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</si>
  <si>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</si>
  <si>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</si>
  <si>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</si>
  <si>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</si>
  <si>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</si>
  <si>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</si>
  <si>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</si>
  <si>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</si>
  <si>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</si>
  <si>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</si>
  <si>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</si>
  <si>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</si>
  <si>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</si>
  <si>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</si>
  <si>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</si>
  <si>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</si>
  <si>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</si>
  <si>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</si>
  <si>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</si>
  <si>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</si>
  <si>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</si>
  <si>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</si>
  <si>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</si>
  <si>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</si>
  <si>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</si>
  <si>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</si>
  <si>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</si>
  <si>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</si>
  <si>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</si>
  <si>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</si>
  <si>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</si>
  <si>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</si>
  <si>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</si>
  <si>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</si>
  <si>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</si>
  <si>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</si>
  <si>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</si>
  <si>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</si>
  <si>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</si>
  <si>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</si>
  <si>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</si>
  <si>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</si>
  <si>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</si>
  <si>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</si>
  <si>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</si>
  <si>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</si>
  <si>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</si>
  <si>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</si>
  <si>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</si>
  <si>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</si>
  <si>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</si>
  <si>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</si>
  <si>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</si>
  <si>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</si>
  <si>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</si>
  <si>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</si>
  <si>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</si>
  <si>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</si>
  <si>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</si>
  <si>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</si>
  <si>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</si>
  <si>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</si>
  <si>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</si>
  <si>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</si>
  <si>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</si>
  <si>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</si>
  <si>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</si>
  <si>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</si>
  <si>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</si>
  <si>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</si>
  <si>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</si>
  <si>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</si>
  <si>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</si>
  <si>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</si>
  <si>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</si>
  <si>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</si>
  <si>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</si>
  <si>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</si>
  <si>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</si>
  <si>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</si>
  <si>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</si>
  <si>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</si>
  <si>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</si>
  <si>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</si>
  <si>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</si>
  <si>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</si>
  <si>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</si>
  <si>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</si>
  <si>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</si>
  <si>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</si>
  <si>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</si>
  <si>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</si>
  <si>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</si>
  <si>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</si>
  <si>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</si>
  <si>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</si>
  <si>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</si>
  <si>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</si>
  <si>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</si>
  <si>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</si>
  <si>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</si>
  <si>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</si>
  <si>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</si>
  <si>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</si>
  <si>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</si>
  <si>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</si>
  <si>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</si>
  <si>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</si>
  <si>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</si>
  <si>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</si>
  <si>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</si>
  <si>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</si>
  <si>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</si>
  <si>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</si>
  <si>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</si>
  <si>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</si>
  <si>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</si>
  <si>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</si>
  <si>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</si>
  <si>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</si>
  <si>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</si>
  <si>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</si>
  <si>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</si>
  <si>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</si>
  <si>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</si>
  <si>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</si>
  <si>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</si>
  <si>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</si>
  <si>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</si>
  <si>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</si>
  <si>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</si>
  <si>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</si>
  <si>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</si>
  <si>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</si>
  <si>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</si>
  <si>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</si>
  <si>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</si>
  <si>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</si>
  <si>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</si>
  <si>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</si>
  <si>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</si>
  <si>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</si>
  <si>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</si>
  <si>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</si>
  <si>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</si>
  <si>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</si>
  <si>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</si>
  <si>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</si>
  <si>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</si>
  <si>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</si>
  <si>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</si>
  <si>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</si>
  <si>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</si>
  <si>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</si>
  <si>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</si>
  <si>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</si>
  <si>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</si>
  <si>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</si>
  <si>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</si>
  <si>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</si>
  <si>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</si>
  <si>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</si>
  <si>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</si>
  <si>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</si>
  <si>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</si>
  <si>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</si>
  <si>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</si>
  <si>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</si>
  <si>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</si>
  <si>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</si>
  <si>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</si>
  <si>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</si>
  <si>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</si>
  <si>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</si>
  <si>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</si>
  <si>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</si>
  <si>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</si>
  <si>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</si>
  <si>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</si>
  <si>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</si>
  <si>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</si>
  <si>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</si>
  <si>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</si>
  <si>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</si>
  <si>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</si>
  <si>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</si>
  <si>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</si>
  <si>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</si>
  <si>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</si>
  <si>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</si>
  <si>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</si>
  <si>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</si>
  <si>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</si>
  <si>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</si>
  <si>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</si>
  <si>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</si>
  <si>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</si>
  <si>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</si>
  <si>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</si>
  <si>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</si>
  <si>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</si>
  <si>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</si>
  <si>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</si>
  <si>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</si>
  <si>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</si>
  <si>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</si>
  <si>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</si>
  <si>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</si>
  <si>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</si>
  <si>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</si>
  <si>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</si>
  <si>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</si>
  <si>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</si>
  <si>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</si>
  <si>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</si>
  <si>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</si>
  <si>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</si>
  <si>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</si>
  <si>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</si>
  <si>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</si>
  <si>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</si>
  <si>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</si>
  <si>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</si>
  <si>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</si>
  <si>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</si>
  <si>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</si>
  <si>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</si>
  <si>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</si>
  <si>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</si>
  <si>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</si>
  <si>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</si>
  <si>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</si>
  <si>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</si>
  <si>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</si>
  <si>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</si>
  <si>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</si>
  <si>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</si>
  <si>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</si>
  <si>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</si>
  <si>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</si>
  <si>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</si>
  <si>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</si>
  <si>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</si>
  <si>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</si>
  <si>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</si>
  <si>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</si>
  <si>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</si>
  <si>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</si>
  <si>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</si>
  <si>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</si>
  <si>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</si>
  <si>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</si>
  <si>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</si>
  <si>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</si>
  <si>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</si>
  <si>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</si>
  <si>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</si>
  <si>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</si>
  <si>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</si>
  <si>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</si>
  <si>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</si>
  <si>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</si>
  <si>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</si>
  <si>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</si>
  <si>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</si>
  <si>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</si>
  <si>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</si>
  <si>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</si>
  <si>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</si>
  <si>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</si>
  <si>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</si>
  <si>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</si>
  <si>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</si>
  <si>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</si>
  <si>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</si>
  <si>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</si>
  <si>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</si>
  <si>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</si>
  <si>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</si>
  <si>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</si>
  <si>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</si>
  <si>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</si>
  <si>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</si>
  <si>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</si>
  <si>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</si>
  <si>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</si>
  <si>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</si>
  <si>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</si>
  <si>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</si>
  <si>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</si>
  <si>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</si>
  <si>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</si>
  <si>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</si>
  <si>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</si>
  <si>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</si>
  <si>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</si>
  <si>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</si>
  <si>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</si>
  <si>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</si>
  <si>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</si>
  <si>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</si>
  <si>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</si>
  <si>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</si>
  <si>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</si>
  <si>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</si>
  <si>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</si>
  <si>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</si>
  <si>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</si>
  <si>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</si>
  <si>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</si>
  <si>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</si>
  <si>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</si>
  <si>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</si>
  <si>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</si>
  <si>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</si>
  <si>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</si>
  <si>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</si>
  <si>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</si>
  <si>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</si>
  <si>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</si>
  <si>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</si>
  <si>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</si>
  <si>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</si>
  <si>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</si>
  <si>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</si>
  <si>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</si>
  <si>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</si>
  <si>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</si>
  <si>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</si>
  <si>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</si>
  <si>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</si>
  <si>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</si>
  <si>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</si>
  <si>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</si>
  <si>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</si>
  <si>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</si>
  <si>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</si>
  <si>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</si>
  <si>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</si>
  <si>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</si>
  <si>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</si>
  <si>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</si>
  <si>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</si>
  <si>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</si>
  <si>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</si>
  <si>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</si>
  <si>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</si>
  <si>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</si>
  <si>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</si>
  <si>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</si>
  <si>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</si>
  <si>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</si>
  <si>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</si>
  <si>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</si>
  <si>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</si>
  <si>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</si>
  <si>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</si>
  <si>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</si>
  <si>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</si>
  <si>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</si>
  <si>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</si>
  <si>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</si>
  <si>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</si>
  <si>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</si>
  <si>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</si>
  <si>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</si>
  <si>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</si>
  <si>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</si>
  <si>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</si>
  <si>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</si>
  <si>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</si>
  <si>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</si>
  <si>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</si>
  <si>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</si>
  <si>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</si>
  <si>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</si>
  <si>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</si>
  <si>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</si>
  <si>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</si>
  <si>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</si>
  <si>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</si>
  <si>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</si>
  <si>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</si>
  <si>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</si>
  <si>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</si>
  <si>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</si>
  <si>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</si>
  <si>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</si>
  <si>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</si>
  <si>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</si>
  <si>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</si>
  <si>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</si>
  <si>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</si>
  <si>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</si>
  <si>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</si>
  <si>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</si>
  <si>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</si>
  <si>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</si>
  <si>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</si>
  <si>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</si>
  <si>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</si>
  <si>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</si>
  <si>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</si>
  <si>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</si>
  <si>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</si>
  <si>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</si>
  <si>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</si>
  <si>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</si>
  <si>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</si>
  <si>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</si>
  <si>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</si>
  <si>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</si>
  <si>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</si>
  <si>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</si>
  <si>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</si>
  <si>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</si>
  <si>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</si>
  <si>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</si>
  <si>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</si>
  <si>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</si>
  <si>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</si>
  <si>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</si>
  <si>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</si>
  <si>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</si>
  <si>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</si>
  <si>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</si>
  <si>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</si>
  <si>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</si>
  <si>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</si>
  <si>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</si>
  <si>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</si>
  <si>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</si>
  <si>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</si>
  <si>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</si>
  <si>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</si>
  <si>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</si>
  <si>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</si>
  <si>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</si>
  <si>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</si>
  <si>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</si>
  <si>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</si>
  <si>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</si>
  <si>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</si>
  <si>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</si>
  <si>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</si>
  <si>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</si>
  <si>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</si>
  <si>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</si>
  <si>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</si>
  <si>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</si>
  <si>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</si>
  <si>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</si>
  <si>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</si>
  <si>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</si>
  <si>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</si>
  <si>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</si>
  <si>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</si>
  <si>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</si>
  <si>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</si>
  <si>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</si>
  <si>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</si>
  <si>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</si>
  <si>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</si>
  <si>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</si>
  <si>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</si>
  <si>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</si>
  <si>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</si>
  <si>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</si>
  <si>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</si>
  <si>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</si>
  <si>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</si>
  <si>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</si>
  <si>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</si>
  <si>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</si>
  <si>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</si>
  <si>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</si>
  <si>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</si>
  <si>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</si>
  <si>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</si>
  <si>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</si>
  <si>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</si>
  <si>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</si>
  <si>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</si>
  <si>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</si>
  <si>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</si>
  <si>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</si>
  <si>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</si>
  <si>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</si>
  <si>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</si>
  <si>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</si>
  <si>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</si>
  <si>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</si>
  <si>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</si>
  <si>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</si>
  <si>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</si>
  <si>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</si>
  <si>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</si>
  <si>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</si>
  <si>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</si>
  <si>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</si>
  <si>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</si>
  <si>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</si>
  <si>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</si>
  <si>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</si>
  <si>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</si>
  <si>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</si>
  <si>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</si>
  <si>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</si>
  <si>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</si>
  <si>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</si>
  <si>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</si>
  <si>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</si>
  <si>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</si>
  <si>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</si>
  <si>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</si>
  <si>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</si>
  <si>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</si>
  <si>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</si>
  <si>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</si>
  <si>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</si>
  <si>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</si>
  <si>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</si>
  <si>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</si>
  <si>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</si>
  <si>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</si>
  <si>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</si>
  <si>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</si>
  <si>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</si>
  <si>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</si>
  <si>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</si>
  <si>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</si>
  <si>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</si>
  <si>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</si>
  <si>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</si>
  <si>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</si>
  <si>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</si>
  <si>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</si>
  <si>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</si>
  <si>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</si>
  <si>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</si>
  <si>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</si>
  <si>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</si>
  <si>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</si>
  <si>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</si>
  <si>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</si>
  <si>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</si>
  <si>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</si>
  <si>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</si>
  <si>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</si>
  <si>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</si>
  <si>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</si>
  <si>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</si>
  <si>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</si>
  <si>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</si>
  <si>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</si>
  <si>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</si>
  <si>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</si>
  <si>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</si>
  <si>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</si>
  <si>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</si>
  <si>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</si>
  <si>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</si>
  <si>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</si>
  <si>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</si>
  <si>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</si>
  <si>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</si>
  <si>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</si>
  <si>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</si>
  <si>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</si>
  <si>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</si>
  <si>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</si>
  <si>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</si>
  <si>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</si>
  <si>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</si>
  <si>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</si>
  <si>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</si>
  <si>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</si>
  <si>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</si>
  <si>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</si>
  <si>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</si>
  <si>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</si>
  <si>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</si>
  <si>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</si>
  <si>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</si>
  <si>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</si>
  <si>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</si>
  <si>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</si>
  <si>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</si>
  <si>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</si>
  <si>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</si>
  <si>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</si>
  <si>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</si>
  <si>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</si>
  <si>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</si>
  <si>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</si>
  <si>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</si>
  <si>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</si>
  <si>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</si>
  <si>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</si>
  <si>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</si>
  <si>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</si>
  <si>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</si>
  <si>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</si>
  <si>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</si>
  <si>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</si>
  <si>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</si>
  <si>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</si>
  <si>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</si>
  <si>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</si>
  <si>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</si>
  <si>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</si>
  <si>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</si>
  <si>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</si>
  <si>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</si>
  <si>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</si>
  <si>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</si>
  <si>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</si>
  <si>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</si>
  <si>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</si>
  <si>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</si>
  <si>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</si>
  <si>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</si>
  <si>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</si>
  <si>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</si>
  <si>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</si>
  <si>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</si>
  <si>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</si>
  <si>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</si>
  <si>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</si>
  <si>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</si>
  <si>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</si>
  <si>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</si>
  <si>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</si>
  <si>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</si>
  <si>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</si>
  <si>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</si>
  <si>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</si>
  <si>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</si>
  <si>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</si>
  <si>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</si>
  <si>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</si>
  <si>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</si>
  <si>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</si>
  <si>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</si>
  <si>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</si>
  <si>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</si>
  <si>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</si>
  <si>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</si>
  <si>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</si>
  <si>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</si>
  <si>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</si>
  <si>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</si>
  <si>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</si>
  <si>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</si>
  <si>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</si>
  <si>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</si>
  <si>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</si>
  <si>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</si>
  <si>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</si>
  <si>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</si>
  <si>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</si>
  <si>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</si>
  <si>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</si>
  <si>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</si>
  <si>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</si>
  <si>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</si>
  <si>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</si>
  <si>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</si>
  <si>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</si>
  <si>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</si>
  <si>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</si>
  <si>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</si>
  <si>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</si>
  <si>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</si>
  <si>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</si>
  <si>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</si>
  <si>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</si>
  <si>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</si>
  <si>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</si>
  <si>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</si>
  <si>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</si>
  <si>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</si>
  <si>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</si>
  <si>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</si>
  <si>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</si>
  <si>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</si>
  <si>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</si>
  <si>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</si>
  <si>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</si>
  <si>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</si>
  <si>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</si>
  <si>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</si>
  <si>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</si>
  <si>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</si>
  <si>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</si>
  <si>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</si>
  <si>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</si>
  <si>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</si>
  <si>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</si>
  <si>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</si>
  <si>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</si>
  <si>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</si>
  <si>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</si>
  <si>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</si>
  <si>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</si>
  <si>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</si>
  <si>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</si>
  <si>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</si>
  <si>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</si>
  <si>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</si>
  <si>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</si>
  <si>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</si>
  <si>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</si>
  <si>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</si>
  <si>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</si>
  <si>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</si>
  <si>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</si>
  <si>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</si>
  <si>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</si>
  <si>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</si>
  <si>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</si>
  <si>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</si>
  <si>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</si>
  <si>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</si>
  <si>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</si>
  <si>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</si>
  <si>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</si>
  <si>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</si>
  <si>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</si>
  <si>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</si>
  <si>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</si>
  <si>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</si>
  <si>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</si>
  <si>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</si>
  <si>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</si>
  <si>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</si>
  <si>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</si>
  <si>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</si>
  <si>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</si>
  <si>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</si>
  <si>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</si>
  <si>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</si>
  <si>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</si>
  <si>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</si>
  <si>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</si>
  <si>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</si>
  <si>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</si>
  <si>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</si>
  <si>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</si>
  <si>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</si>
  <si>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</si>
  <si>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</si>
  <si>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</si>
  <si>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</si>
  <si>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</si>
  <si>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</si>
  <si>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</si>
  <si>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</si>
  <si>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</si>
  <si>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</si>
  <si>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</si>
  <si>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</si>
  <si>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</si>
  <si>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</si>
  <si>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</si>
  <si>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</si>
  <si>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</si>
  <si>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</si>
  <si>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</si>
  <si>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</si>
  <si>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</si>
  <si>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</si>
  <si>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</si>
  <si>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</si>
  <si>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</si>
  <si>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</si>
  <si>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</si>
  <si>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</si>
  <si>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</si>
  <si>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</si>
  <si>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</si>
  <si>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</si>
  <si>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</si>
  <si>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</si>
  <si>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</si>
  <si>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</si>
  <si>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</si>
  <si>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</si>
  <si>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</si>
  <si>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</si>
  <si>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</si>
  <si>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</si>
  <si>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</si>
  <si>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</si>
  <si>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</si>
  <si>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</si>
  <si>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</si>
  <si>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</si>
  <si>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</si>
  <si>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</si>
  <si>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</si>
  <si>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</si>
  <si>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</si>
  <si>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</si>
  <si>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</si>
  <si>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</si>
  <si>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</si>
  <si>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</si>
  <si>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</si>
  <si>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</si>
  <si>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</si>
  <si>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</si>
  <si>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</si>
  <si>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</si>
  <si>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</si>
  <si>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</si>
  <si>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</si>
  <si>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</si>
  <si>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</si>
  <si>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</si>
  <si>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</si>
  <si>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</si>
  <si>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</si>
  <si>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</si>
  <si>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</si>
  <si>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</si>
  <si>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</si>
  <si>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</si>
  <si>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</si>
  <si>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</si>
  <si>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</si>
  <si>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</si>
  <si>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</si>
  <si>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</si>
  <si>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</si>
  <si>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</si>
  <si>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</si>
  <si>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</si>
  <si>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</si>
  <si>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</si>
  <si>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</si>
  <si>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</si>
  <si>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</si>
  <si>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</si>
  <si>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</si>
  <si>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</si>
  <si>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</si>
  <si>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</si>
  <si>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</si>
  <si>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</si>
  <si>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</si>
  <si>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</si>
  <si>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</si>
  <si>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</si>
  <si>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</si>
  <si>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</si>
  <si>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</si>
  <si>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</si>
  <si>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</si>
  <si>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</si>
  <si>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</si>
  <si>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</si>
  <si>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</si>
  <si>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</si>
  <si>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</si>
  <si>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</si>
  <si>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</si>
  <si>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</si>
  <si>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</si>
  <si>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</si>
  <si>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</si>
  <si>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</si>
  <si>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</si>
  <si>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</si>
  <si>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</si>
  <si>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</si>
  <si>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</si>
  <si>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</si>
  <si>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</si>
  <si>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</si>
  <si>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</si>
  <si>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</si>
  <si>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</si>
  <si>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</si>
  <si>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</si>
  <si>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</si>
  <si>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</si>
  <si>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</si>
  <si>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</si>
  <si>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</si>
  <si>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</si>
  <si>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</si>
  <si>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</si>
  <si>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</si>
  <si>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</si>
  <si>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</si>
  <si>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</si>
  <si>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</si>
  <si>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</si>
  <si>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</si>
  <si>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</si>
  <si>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</si>
  <si>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</si>
  <si>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</si>
  <si>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</si>
  <si>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</si>
  <si>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</si>
  <si>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</si>
  <si>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</si>
  <si>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</si>
  <si>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</si>
  <si>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</si>
  <si>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</si>
  <si>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</si>
  <si>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</si>
  <si>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</si>
  <si>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</si>
  <si>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</si>
  <si>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</si>
  <si>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</si>
  <si>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</si>
  <si>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</si>
  <si>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</si>
  <si>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</si>
  <si>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</si>
  <si>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</si>
  <si>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</si>
  <si>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</si>
  <si>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</si>
  <si>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</si>
  <si>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</si>
  <si>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</si>
  <si>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</si>
  <si>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</si>
  <si>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</si>
  <si>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</si>
  <si>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</si>
  <si>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</si>
  <si>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</si>
  <si>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</si>
  <si>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</si>
  <si>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</si>
  <si>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</si>
  <si>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</si>
  <si>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</si>
  <si>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</si>
  <si>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</si>
  <si>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</si>
  <si>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</si>
  <si>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</si>
  <si>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</si>
  <si>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</si>
  <si>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</si>
  <si>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</si>
  <si>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</si>
  <si>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</si>
  <si>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</si>
  <si>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</si>
  <si>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</si>
  <si>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</si>
  <si>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</si>
  <si>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</si>
  <si>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</si>
  <si>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</si>
  <si>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</si>
  <si>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</si>
  <si>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</si>
  <si>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</si>
  <si>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</si>
  <si>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</si>
  <si>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</si>
  <si>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</si>
  <si>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</si>
  <si>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</si>
  <si>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</si>
  <si>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</si>
  <si>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</si>
  <si>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</si>
  <si>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</si>
  <si>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</si>
  <si>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</si>
  <si>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</si>
  <si>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</si>
  <si>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</si>
  <si>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</si>
  <si>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</si>
  <si>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</si>
  <si>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</si>
  <si>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</si>
  <si>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</si>
  <si>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</si>
  <si>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</si>
  <si>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</si>
  <si>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</si>
  <si>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</si>
  <si>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</si>
  <si>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</si>
  <si>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</si>
  <si>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</si>
  <si>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</si>
  <si>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</si>
  <si>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</si>
  <si>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</si>
  <si>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</si>
  <si>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</si>
  <si>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</si>
  <si>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</si>
  <si>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</si>
  <si>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</si>
  <si>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</si>
  <si>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</si>
  <si>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</si>
  <si>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</si>
  <si>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</si>
  <si>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</si>
  <si>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</si>
  <si>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</si>
  <si>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</si>
  <si>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</si>
  <si>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</si>
  <si>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</si>
  <si>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</si>
  <si>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</si>
  <si>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</si>
  <si>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</si>
  <si>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</si>
  <si>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</si>
  <si>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</si>
  <si>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</si>
  <si>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</si>
  <si>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</si>
  <si>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</si>
  <si>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</si>
  <si>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</si>
  <si>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</si>
  <si>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</si>
  <si>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</si>
  <si>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</si>
  <si>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</si>
  <si>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</si>
  <si>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</si>
  <si>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</si>
  <si>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</si>
  <si>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</si>
  <si>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</si>
  <si>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</si>
  <si>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</si>
  <si>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</si>
  <si>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</si>
  <si>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</si>
  <si>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</si>
  <si>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</si>
  <si>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</si>
  <si>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</si>
  <si>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</si>
  <si>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</si>
  <si>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</si>
  <si>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</si>
  <si>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</si>
  <si>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</si>
  <si>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</si>
  <si>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</si>
  <si>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</si>
  <si>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</si>
  <si>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</si>
  <si>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</si>
  <si>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</si>
  <si>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</si>
  <si>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</si>
  <si>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</si>
  <si>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</si>
  <si>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</si>
  <si>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</si>
  <si>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</si>
  <si>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</si>
  <si>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</si>
  <si>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</si>
  <si>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</si>
  <si>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</si>
  <si>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</si>
  <si>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</si>
  <si>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</si>
  <si>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</si>
  <si>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</si>
  <si>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</si>
  <si>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</si>
  <si>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</si>
  <si>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</si>
  <si>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</si>
  <si>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</si>
  <si>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</si>
  <si>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</si>
  <si>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</si>
  <si>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</si>
  <si>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</si>
  <si>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</si>
  <si>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</si>
  <si>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</si>
  <si>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</si>
  <si>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</si>
  <si>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</si>
  <si>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</si>
  <si>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</si>
  <si>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</si>
  <si>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</si>
  <si>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</si>
  <si>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</si>
  <si>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</si>
  <si>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</si>
  <si>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</si>
  <si>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</si>
  <si>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</si>
  <si>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</si>
  <si>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</si>
  <si>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</si>
  <si>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</si>
  <si>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</si>
  <si>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</si>
  <si>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</si>
  <si>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</si>
  <si>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</si>
  <si>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</si>
  <si>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</si>
  <si>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</si>
  <si>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</si>
  <si>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</si>
  <si>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</si>
  <si>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</si>
  <si>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</si>
  <si>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</si>
  <si>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</si>
  <si>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</si>
  <si>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</si>
  <si>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</si>
  <si>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</si>
  <si>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</si>
  <si>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</si>
  <si>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</si>
  <si>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</si>
  <si>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</si>
  <si>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</si>
  <si>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</si>
  <si>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</si>
  <si>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</si>
  <si>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</si>
  <si>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</si>
  <si>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</si>
  <si>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</si>
  <si>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</si>
  <si>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</si>
  <si>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</si>
  <si>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</si>
  <si>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</si>
  <si>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</si>
  <si>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</si>
  <si>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</si>
  <si>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</si>
  <si>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</si>
  <si>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</si>
  <si>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</si>
  <si>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</si>
  <si>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</si>
  <si>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</si>
  <si>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</si>
  <si>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</si>
  <si>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</si>
  <si>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</si>
  <si>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</si>
  <si>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</si>
  <si>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</si>
  <si>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</si>
  <si>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</si>
  <si>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</si>
  <si>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</si>
  <si>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</si>
  <si>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</si>
  <si>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</si>
  <si>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</si>
  <si>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</si>
  <si>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</si>
  <si>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</si>
  <si>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</si>
  <si>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</si>
  <si>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</si>
  <si>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</si>
  <si>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</si>
  <si>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</si>
  <si>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</si>
  <si>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</si>
  <si>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</si>
  <si>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</si>
  <si>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</si>
  <si>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</si>
  <si>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</si>
  <si>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</si>
  <si>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</si>
  <si>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</si>
  <si>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</si>
  <si>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</si>
  <si>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</si>
  <si>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</si>
  <si>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</si>
  <si>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</si>
  <si>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</si>
  <si>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</si>
  <si>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</si>
  <si>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</si>
  <si>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</si>
  <si>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</si>
  <si>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</si>
  <si>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</si>
  <si>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</si>
  <si>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</si>
  <si>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</si>
  <si>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</si>
  <si>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</si>
  <si>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</si>
  <si>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</si>
  <si>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</si>
  <si>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</si>
  <si>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</si>
  <si>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</si>
  <si>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</si>
  <si>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</si>
  <si>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</si>
  <si>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</si>
  <si>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</si>
  <si>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</si>
  <si>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</si>
  <si>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</si>
  <si>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</si>
  <si>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</si>
  <si>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</si>
  <si>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</si>
  <si>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</si>
  <si>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</si>
  <si>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</si>
  <si>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</si>
  <si>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</si>
  <si>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</si>
  <si>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</si>
  <si>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</si>
  <si>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</si>
  <si>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</si>
  <si>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</si>
  <si>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</si>
  <si>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</si>
  <si>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</si>
  <si>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</si>
  <si>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</si>
  <si>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</si>
  <si>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</si>
  <si>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</si>
  <si>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</si>
  <si>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</si>
  <si>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</si>
  <si>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</si>
  <si>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</si>
  <si>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</si>
  <si>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</si>
  <si>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</si>
  <si>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</si>
  <si>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</si>
  <si>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</si>
  <si>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</si>
  <si>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</si>
  <si>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</si>
  <si>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</si>
  <si>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</si>
  <si>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</si>
  <si>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</si>
  <si>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</si>
  <si>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</si>
  <si>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</si>
  <si>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</si>
  <si>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</si>
  <si>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</si>
  <si>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</si>
  <si>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</si>
  <si>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</si>
  <si>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</si>
  <si>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</si>
  <si>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</si>
  <si>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</si>
  <si>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</si>
  <si>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</si>
  <si>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</si>
  <si>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</si>
  <si>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</si>
  <si>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</si>
  <si>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</si>
  <si>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</si>
  <si>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</si>
  <si>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</si>
  <si>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</si>
  <si>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</si>
  <si>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</si>
  <si>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</si>
  <si>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</si>
  <si>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</si>
  <si>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</si>
  <si>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</si>
  <si>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</si>
  <si>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</si>
  <si>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</si>
  <si>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</si>
  <si>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</si>
  <si>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</si>
  <si>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</si>
  <si>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</si>
  <si>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</si>
  <si>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</si>
  <si>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</si>
  <si>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</si>
  <si>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</si>
  <si>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</si>
  <si>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</si>
  <si>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</si>
  <si>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</si>
  <si>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</si>
  <si>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</si>
  <si>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</si>
  <si>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</si>
  <si>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</si>
  <si>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</si>
  <si>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</si>
  <si>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</si>
  <si>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</si>
  <si>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</si>
  <si>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</si>
  <si>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</si>
  <si>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</si>
  <si>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</si>
  <si>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</si>
  <si>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</si>
  <si>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</si>
  <si>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</si>
  <si>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</si>
  <si>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</si>
  <si>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</si>
  <si>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</si>
  <si>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</si>
  <si>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</si>
  <si>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</si>
  <si>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</si>
  <si>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</si>
  <si>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</si>
  <si>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</si>
  <si>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</si>
  <si>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</si>
  <si>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</si>
  <si>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</si>
  <si>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</si>
  <si>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</si>
  <si>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</si>
  <si>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</si>
  <si>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</si>
  <si>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</si>
  <si>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</si>
  <si>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</si>
  <si>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</si>
  <si>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</si>
  <si>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</si>
  <si>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</si>
  <si>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</si>
  <si>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</si>
  <si>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</si>
  <si>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</si>
  <si>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</si>
  <si>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</si>
  <si>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</si>
  <si>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</si>
  <si>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</si>
  <si>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</si>
  <si>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</si>
  <si>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</si>
  <si>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</si>
  <si>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</si>
  <si>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</si>
  <si>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</si>
  <si>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</si>
  <si>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</si>
  <si>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</si>
  <si>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</si>
  <si>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</si>
  <si>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</si>
  <si>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</si>
  <si>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</si>
  <si>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</si>
  <si>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</si>
  <si>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</si>
  <si>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</si>
  <si>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</si>
  <si>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</si>
  <si>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</si>
  <si>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</si>
  <si>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</si>
  <si>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</si>
  <si>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</si>
  <si>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</si>
  <si>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</si>
  <si>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</si>
  <si>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</si>
  <si>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</si>
  <si>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</si>
  <si>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</si>
  <si>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</si>
  <si>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</si>
  <si>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</si>
  <si>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</si>
  <si>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</si>
  <si>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</si>
  <si>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</si>
  <si>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</si>
  <si>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</si>
  <si>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</si>
  <si>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</si>
  <si>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</si>
  <si>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</si>
  <si>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</si>
  <si>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</si>
  <si>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</si>
  <si>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</si>
  <si>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</si>
  <si>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</si>
  <si>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</si>
  <si>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</si>
  <si>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</si>
  <si>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</si>
  <si>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</si>
  <si>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</si>
  <si>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</si>
  <si>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</si>
  <si>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</si>
  <si>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</si>
  <si>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</si>
  <si>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</si>
  <si>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</si>
  <si>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</si>
  <si>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</si>
  <si>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</si>
  <si>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</si>
  <si>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</si>
  <si>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</si>
  <si>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</si>
  <si>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</si>
  <si>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</si>
  <si>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</si>
  <si>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</si>
  <si>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</si>
  <si>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</si>
  <si>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</si>
  <si>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</si>
  <si>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</si>
  <si>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</si>
  <si>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</si>
  <si>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</si>
  <si>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</si>
  <si>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</si>
  <si>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</si>
  <si>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</si>
  <si>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</si>
  <si>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</si>
  <si>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</si>
  <si>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</si>
  <si>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</si>
  <si>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</si>
  <si>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</si>
  <si>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</si>
  <si>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</si>
  <si>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</si>
  <si>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</si>
  <si>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</si>
  <si>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</si>
  <si>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</si>
  <si>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</si>
  <si>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</si>
  <si>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</si>
  <si>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</si>
  <si>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</si>
  <si>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</si>
  <si>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</si>
  <si>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</si>
  <si>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</si>
  <si>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</si>
  <si>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</si>
  <si>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</si>
  <si>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</si>
  <si>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</si>
  <si>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</si>
  <si>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</si>
  <si>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</si>
  <si>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</si>
  <si>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</si>
  <si>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</si>
  <si>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</si>
  <si>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</si>
  <si>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</si>
  <si>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</si>
  <si>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</si>
  <si>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</si>
  <si>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</si>
  <si>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</si>
  <si>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</si>
  <si>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</si>
  <si>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</si>
  <si>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</si>
  <si>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</si>
  <si>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</si>
  <si>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</si>
  <si>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</si>
  <si>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</si>
  <si>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</si>
  <si>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</si>
  <si>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</si>
  <si>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</si>
  <si>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</si>
  <si>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</si>
  <si>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</si>
  <si>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</si>
  <si>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</si>
  <si>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</si>
  <si>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</si>
  <si>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</si>
  <si>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</si>
  <si>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</si>
  <si>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</si>
  <si>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</si>
  <si>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</si>
  <si>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</si>
  <si>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</si>
  <si>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</si>
  <si>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</si>
  <si>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</si>
  <si>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</si>
  <si>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</si>
  <si>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</si>
  <si>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</si>
  <si>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</si>
  <si>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</si>
  <si>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</si>
  <si>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</si>
  <si>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</si>
  <si>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</si>
  <si>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</si>
  <si>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</si>
  <si>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</si>
  <si>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</si>
  <si>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</si>
  <si>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</si>
  <si>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</si>
  <si>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</si>
  <si>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</si>
  <si>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</si>
  <si>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</si>
  <si>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</si>
  <si>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</si>
  <si>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</si>
  <si>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</si>
  <si>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</si>
  <si>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</si>
  <si>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</si>
  <si>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</si>
  <si>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</si>
  <si>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</si>
  <si>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</si>
  <si>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</si>
  <si>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</si>
  <si>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</si>
  <si>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</si>
  <si>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</si>
  <si>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</si>
  <si>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</si>
  <si>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</si>
  <si>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</si>
  <si>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</si>
  <si>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</si>
  <si>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</si>
  <si>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</si>
  <si>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</si>
  <si>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</si>
  <si>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</si>
  <si>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</si>
  <si>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</si>
  <si>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</si>
  <si>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</si>
  <si>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</si>
  <si>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</si>
  <si>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</si>
  <si>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</si>
  <si>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</si>
  <si>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</si>
  <si>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</si>
  <si>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</si>
  <si>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</si>
  <si>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</si>
  <si>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</si>
  <si>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</si>
  <si>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</si>
  <si>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</si>
  <si>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</si>
  <si>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</si>
  <si>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</si>
  <si>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</si>
  <si>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</si>
  <si>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</si>
  <si>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</si>
  <si>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</si>
  <si>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</si>
  <si>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</si>
  <si>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</si>
  <si>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</si>
  <si>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</si>
  <si>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</si>
  <si>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</si>
  <si>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</si>
  <si>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</si>
  <si>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</si>
  <si>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</si>
  <si>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</si>
  <si>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</si>
  <si>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</si>
  <si>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</si>
  <si>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</si>
  <si>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</si>
  <si>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</si>
  <si>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</si>
  <si>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</si>
  <si>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</si>
  <si>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</si>
  <si>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</si>
  <si>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</si>
  <si>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</si>
  <si>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</si>
  <si>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</si>
  <si>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</si>
  <si>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</si>
  <si>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</si>
  <si>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</si>
  <si>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</si>
  <si>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</si>
  <si>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</si>
  <si>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</si>
  <si>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</si>
  <si>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</si>
  <si>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</si>
  <si>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</si>
  <si>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</si>
  <si>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</si>
  <si>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</si>
  <si>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</si>
  <si>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</si>
  <si>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</si>
  <si>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</si>
  <si>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</si>
  <si>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</si>
  <si>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</si>
  <si>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</si>
  <si>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</si>
  <si>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</si>
  <si>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</si>
  <si>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</si>
  <si>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</si>
  <si>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</si>
  <si>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</si>
  <si>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</si>
  <si>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</si>
  <si>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</si>
  <si>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</si>
  <si>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</si>
  <si>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</si>
  <si>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</si>
  <si>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</si>
  <si>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</si>
  <si>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</si>
  <si>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</si>
  <si>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</si>
  <si>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</si>
  <si>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</si>
  <si>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</si>
  <si>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</si>
  <si>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</si>
  <si>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</si>
  <si>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</si>
  <si>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</si>
  <si>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</si>
  <si>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</si>
  <si>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</si>
  <si>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</si>
  <si>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</si>
  <si>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</si>
  <si>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</si>
  <si>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</si>
  <si>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</si>
  <si>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</si>
  <si>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</si>
  <si>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</si>
  <si>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</si>
  <si>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</si>
  <si>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</si>
  <si>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</si>
  <si>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</si>
  <si>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</si>
  <si>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</si>
  <si>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</si>
  <si>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</si>
  <si>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</si>
  <si>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</si>
  <si>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</si>
  <si>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</si>
  <si>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</si>
  <si>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</si>
  <si>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</si>
  <si>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</si>
  <si>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</si>
  <si>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</si>
  <si>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</si>
  <si>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</si>
  <si>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</si>
  <si>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</si>
  <si>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</si>
  <si>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</si>
  <si>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</si>
  <si>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</si>
  <si>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</si>
  <si>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</si>
  <si>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</si>
  <si>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</si>
  <si>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</si>
  <si>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</si>
  <si>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</si>
  <si>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</si>
  <si>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</si>
  <si>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</si>
  <si>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</si>
  <si>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</si>
  <si>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</si>
  <si>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</si>
  <si>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</si>
  <si>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</si>
  <si>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</si>
  <si>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</si>
  <si>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</si>
  <si>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</si>
  <si>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</si>
  <si>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</si>
  <si>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</si>
  <si>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</si>
  <si>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</si>
  <si>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</si>
  <si>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</si>
  <si>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</si>
  <si>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</si>
  <si>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</si>
  <si>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</si>
  <si>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</si>
  <si>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</si>
  <si>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</si>
  <si>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</si>
  <si>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</si>
  <si>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</si>
  <si>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</si>
  <si>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</si>
  <si>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</si>
  <si>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</si>
  <si>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</si>
  <si>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</si>
  <si>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</si>
  <si>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</si>
  <si>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</si>
  <si>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</si>
  <si>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</si>
  <si>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</si>
  <si>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</si>
  <si>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</si>
  <si>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</si>
  <si>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</si>
  <si>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</si>
  <si>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</si>
  <si>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</si>
  <si>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</si>
  <si>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</si>
  <si>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</si>
  <si>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</si>
  <si>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</si>
  <si>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</si>
  <si>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</si>
  <si>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</si>
  <si>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</si>
  <si>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</si>
  <si>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</si>
  <si>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</si>
  <si>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</si>
  <si>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</si>
  <si>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</si>
  <si>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</si>
  <si>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</si>
  <si>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</si>
  <si>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</si>
  <si>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</si>
  <si>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</si>
  <si>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</si>
  <si>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</si>
  <si>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</si>
  <si>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</si>
  <si>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</si>
  <si>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</si>
  <si>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</si>
  <si>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</si>
  <si>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</si>
  <si>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</si>
  <si>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</si>
  <si>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</si>
  <si>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</si>
  <si>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</si>
  <si>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</si>
  <si>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</si>
  <si>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</si>
  <si>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</si>
  <si>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</si>
  <si>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</si>
  <si>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</si>
  <si>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</si>
  <si>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</si>
  <si>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</si>
  <si>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</si>
  <si>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</si>
  <si>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</si>
  <si>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</si>
  <si>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</si>
  <si>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</si>
  <si>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</si>
  <si>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</si>
  <si>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</si>
  <si>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</si>
  <si>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</si>
  <si>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</si>
  <si>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</si>
  <si>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</si>
  <si>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</si>
  <si>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</si>
  <si>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</si>
  <si>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</si>
  <si>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</si>
  <si>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</si>
  <si>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</si>
  <si>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</si>
  <si>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</si>
  <si>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</si>
  <si>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</si>
  <si>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</si>
  <si>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</si>
  <si>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</si>
  <si>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</si>
  <si>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</si>
  <si>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</si>
  <si>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</si>
  <si>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</si>
  <si>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</si>
  <si>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</si>
  <si>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</si>
  <si>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</si>
  <si>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</si>
  <si>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</si>
  <si>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</si>
  <si>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</si>
  <si>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</si>
  <si>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</si>
  <si>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</si>
  <si>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</si>
  <si>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</si>
  <si>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</si>
  <si>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</si>
  <si>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</si>
  <si>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</si>
  <si>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</si>
  <si>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</si>
  <si>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</si>
  <si>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</si>
  <si>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</si>
  <si>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</si>
  <si>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</si>
  <si>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</si>
  <si>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</si>
  <si>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</si>
  <si>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</si>
  <si>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</si>
  <si>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</si>
  <si>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</si>
  <si>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</si>
  <si>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</si>
  <si>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</si>
  <si>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</si>
  <si>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</si>
  <si>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</si>
  <si>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</si>
  <si>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</si>
  <si>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</si>
  <si>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</si>
  <si>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</si>
  <si>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</si>
  <si>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</si>
  <si>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</si>
  <si>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</si>
  <si>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</si>
  <si>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</si>
  <si>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</si>
  <si>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</si>
  <si>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</si>
  <si>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</si>
  <si>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</si>
  <si>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</si>
  <si>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</si>
  <si>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</si>
  <si>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</si>
  <si>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</si>
  <si>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</si>
  <si>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</si>
  <si>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</si>
  <si>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</si>
  <si>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</si>
  <si>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</si>
  <si>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</si>
  <si>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</si>
  <si>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</si>
  <si>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</si>
  <si>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</si>
  <si>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</si>
  <si>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</si>
  <si>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</si>
  <si>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</si>
  <si>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</si>
  <si>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</si>
  <si>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</si>
  <si>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</si>
  <si>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</si>
  <si>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</si>
  <si>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</si>
  <si>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</si>
  <si>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</si>
  <si>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</si>
  <si>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</si>
  <si>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</si>
  <si>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</si>
  <si>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</si>
  <si>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</si>
  <si>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</si>
  <si>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</si>
  <si>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</si>
  <si>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</si>
  <si>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</si>
  <si>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</si>
  <si>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</si>
  <si>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</si>
  <si>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</si>
  <si>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</si>
  <si>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</si>
  <si>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</si>
  <si>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</si>
  <si>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</si>
  <si>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</si>
  <si>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</si>
  <si>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</si>
  <si>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</si>
  <si>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</si>
  <si>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</si>
  <si>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</si>
  <si>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</si>
  <si>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</si>
  <si>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</si>
  <si>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</si>
  <si>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</si>
  <si>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</si>
  <si>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</si>
  <si>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</si>
  <si>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</si>
  <si>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</si>
  <si>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</si>
  <si>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</si>
  <si>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</si>
  <si>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</si>
  <si>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</si>
  <si>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</si>
  <si>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</si>
  <si>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</si>
  <si>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</si>
  <si>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</si>
  <si>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</si>
  <si>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</si>
  <si>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</si>
  <si>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</si>
  <si>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</si>
  <si>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</si>
  <si>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</si>
  <si>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</si>
  <si>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</si>
  <si>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</si>
  <si>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</si>
  <si>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</si>
  <si>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</si>
  <si>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</si>
  <si>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</si>
  <si>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</si>
  <si>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</si>
  <si>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</si>
  <si>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</si>
  <si>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</si>
  <si>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</si>
  <si>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</si>
  <si>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</si>
  <si>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</si>
  <si>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</si>
  <si>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</si>
  <si>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</si>
  <si>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</si>
  <si>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</si>
  <si>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</si>
  <si>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</si>
  <si>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</si>
  <si>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</si>
  <si>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</si>
  <si>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</si>
  <si>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</si>
  <si>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</si>
  <si>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</si>
  <si>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</si>
  <si>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</si>
  <si>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</si>
  <si>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</si>
  <si>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</si>
  <si>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</si>
  <si>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</si>
  <si>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</si>
  <si>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</si>
  <si>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</si>
  <si>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</si>
  <si>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</si>
  <si>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</si>
  <si>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</si>
  <si>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</si>
  <si>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</si>
  <si>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</si>
  <si>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</si>
  <si>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</si>
  <si>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</si>
  <si>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</si>
  <si>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</si>
  <si>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</si>
  <si>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</si>
  <si>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</si>
  <si>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</si>
  <si>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</si>
  <si>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</si>
  <si>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</si>
  <si>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</si>
  <si>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</si>
  <si>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</si>
  <si>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</si>
  <si>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</si>
  <si>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</si>
  <si>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</si>
  <si>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</si>
  <si>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</si>
  <si>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</si>
  <si>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</si>
  <si>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</si>
  <si>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</si>
  <si>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</si>
  <si>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</si>
  <si>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</si>
  <si>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</si>
  <si>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</si>
  <si>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</si>
  <si>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</si>
  <si>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</si>
  <si>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</si>
  <si>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</si>
  <si>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</si>
  <si>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</si>
  <si>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</si>
  <si>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</si>
  <si>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</si>
  <si>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</si>
  <si>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</si>
  <si>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</si>
  <si>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</si>
  <si>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</si>
  <si>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</si>
  <si>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</si>
  <si>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</si>
  <si>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</si>
  <si>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</si>
  <si>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</si>
  <si>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</si>
  <si>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</si>
  <si>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</si>
  <si>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</si>
  <si>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</si>
  <si>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</si>
  <si>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</si>
  <si>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</si>
  <si>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</si>
  <si>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</si>
  <si>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</si>
  <si>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</si>
  <si>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</si>
  <si>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</si>
  <si>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</si>
  <si>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</si>
  <si>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</si>
  <si>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</si>
  <si>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</si>
  <si>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</si>
  <si>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</si>
  <si>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</si>
  <si>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</si>
  <si>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</si>
  <si>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</si>
  <si>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</si>
  <si>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</si>
  <si>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</si>
  <si>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</si>
  <si>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</si>
  <si>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</si>
  <si>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</si>
  <si>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</si>
  <si>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</si>
  <si>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</si>
  <si>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</si>
  <si>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</si>
  <si>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</si>
  <si>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</si>
  <si>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</si>
  <si>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</si>
  <si>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</si>
  <si>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</si>
  <si>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</si>
  <si>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</si>
  <si>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</si>
  <si>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</si>
  <si>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</si>
  <si>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</si>
  <si>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</si>
  <si>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</si>
  <si>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</si>
  <si>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</si>
  <si>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</si>
  <si>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</si>
  <si>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</si>
  <si>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</si>
  <si>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</si>
  <si>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</si>
  <si>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</si>
  <si>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</si>
  <si>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</si>
  <si>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</si>
  <si>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</si>
  <si>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</si>
  <si>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</si>
  <si>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</si>
  <si>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</si>
  <si>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</si>
  <si>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</si>
  <si>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</si>
  <si>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</si>
  <si>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</si>
  <si>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</si>
  <si>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</si>
  <si>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</si>
  <si>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</si>
  <si>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</si>
  <si>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</si>
  <si>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</si>
  <si>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</si>
  <si>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</si>
  <si>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</si>
  <si>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</si>
  <si>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</si>
  <si>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</si>
  <si>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</si>
  <si>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</si>
  <si>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</si>
  <si>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</si>
  <si>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</si>
  <si>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</si>
  <si>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</si>
  <si>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</si>
  <si>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</si>
  <si>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</si>
  <si>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</si>
  <si>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</si>
  <si>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</si>
  <si>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</si>
  <si>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</si>
  <si>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</si>
  <si>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</si>
  <si>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</si>
  <si>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</si>
  <si>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</si>
  <si>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</si>
  <si>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</si>
  <si>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</si>
  <si>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</si>
  <si>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</si>
  <si>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</si>
  <si>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</si>
  <si>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</si>
  <si>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</si>
  <si>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</si>
  <si>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</si>
  <si>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</si>
  <si>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</si>
  <si>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</si>
  <si>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</si>
  <si>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</si>
  <si>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</si>
  <si>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</si>
  <si>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</si>
  <si>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</si>
  <si>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</si>
  <si>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</si>
  <si>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</si>
  <si>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</si>
  <si>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</si>
  <si>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</si>
  <si>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</si>
  <si>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</si>
  <si>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</si>
  <si>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</si>
  <si>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</si>
  <si>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</si>
  <si>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</si>
  <si>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</si>
  <si>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</si>
  <si>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</si>
  <si>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</si>
  <si>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</si>
  <si>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</si>
  <si>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</si>
  <si>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</si>
  <si>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</si>
  <si>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</si>
  <si>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</si>
  <si>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</si>
  <si>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</si>
  <si>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</si>
  <si>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</si>
  <si>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</si>
  <si>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</si>
  <si>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</si>
  <si>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</si>
  <si>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</si>
  <si>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</si>
  <si>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</si>
  <si>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</si>
  <si>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</si>
  <si>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</si>
  <si>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</si>
  <si>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</si>
  <si>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</si>
  <si>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</si>
  <si>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</si>
  <si>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</si>
  <si>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</si>
  <si>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</si>
  <si>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</si>
  <si>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</si>
  <si>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</si>
  <si>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</si>
  <si>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</si>
  <si>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</si>
  <si>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</si>
  <si>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</si>
  <si>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</si>
  <si>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</si>
  <si>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</si>
  <si>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</si>
  <si>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</si>
  <si>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</si>
  <si>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</si>
  <si>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</si>
  <si>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</si>
  <si>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</si>
  <si>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</si>
  <si>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</si>
  <si>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</si>
  <si>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</si>
  <si>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</si>
  <si>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</si>
  <si>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</si>
  <si>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</si>
  <si>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</si>
  <si>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</si>
  <si>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</si>
  <si>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</si>
  <si>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</si>
  <si>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</si>
  <si>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</si>
  <si>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</si>
  <si>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</si>
  <si>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</si>
  <si>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</si>
  <si>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</si>
  <si>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</si>
  <si>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</si>
  <si>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</si>
  <si>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</si>
  <si>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</si>
  <si>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</si>
  <si>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</si>
  <si>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</si>
  <si>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</si>
  <si>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</si>
  <si>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</si>
  <si>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</si>
  <si>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</si>
  <si>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</si>
  <si>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</si>
  <si>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</si>
  <si>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</si>
  <si>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</si>
  <si>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</si>
  <si>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</si>
  <si>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</si>
  <si>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</si>
  <si>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</si>
  <si>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</si>
  <si>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</si>
  <si>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</si>
  <si>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</si>
  <si>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</si>
  <si>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</si>
  <si>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</si>
  <si>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</si>
  <si>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</si>
  <si>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</si>
  <si>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</si>
  <si>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</si>
  <si>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</si>
  <si>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</si>
  <si>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</si>
  <si>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</si>
  <si>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</si>
  <si>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</si>
  <si>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</si>
  <si>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</si>
  <si>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</si>
  <si>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</si>
  <si>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</si>
  <si>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</si>
  <si>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</si>
  <si>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</si>
  <si>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</si>
  <si>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</si>
  <si>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</si>
  <si>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</si>
  <si>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</si>
  <si>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</si>
  <si>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</si>
  <si>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</si>
  <si>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</si>
  <si>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</si>
  <si>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</si>
  <si>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</si>
  <si>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</si>
  <si>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</si>
  <si>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</si>
  <si>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</si>
  <si>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</si>
  <si>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</si>
  <si>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</si>
  <si>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</si>
  <si>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</si>
  <si>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</si>
  <si>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</si>
  <si>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</si>
  <si>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</si>
  <si>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</si>
  <si>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</si>
  <si>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</si>
  <si>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</si>
  <si>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</si>
  <si>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</si>
  <si>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</si>
  <si>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</si>
  <si>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</si>
  <si>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</si>
  <si>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</si>
  <si>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</si>
  <si>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</si>
  <si>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</si>
  <si>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</si>
  <si>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</si>
  <si>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</si>
  <si>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</si>
  <si>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</si>
  <si>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</si>
  <si>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</si>
  <si>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</si>
  <si>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</si>
  <si>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</si>
  <si>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</si>
  <si>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</si>
  <si>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</si>
  <si>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</si>
  <si>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</si>
  <si>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</si>
  <si>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</si>
  <si>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</si>
  <si>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</si>
  <si>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</si>
  <si>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</si>
  <si>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</si>
  <si>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</si>
  <si>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</si>
  <si>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</si>
  <si>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</si>
  <si>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</si>
  <si>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</si>
  <si>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</si>
  <si>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</si>
  <si>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</si>
  <si>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</si>
  <si>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</si>
  <si>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</si>
  <si>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</si>
  <si>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</si>
  <si>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</si>
  <si>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</si>
  <si>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</si>
  <si>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</si>
  <si>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</si>
  <si>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</si>
  <si>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</si>
  <si>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</si>
  <si>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</si>
  <si>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</si>
  <si>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</si>
  <si>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</si>
  <si>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</si>
  <si>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</si>
  <si>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</si>
  <si>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</si>
  <si>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</si>
  <si>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</si>
  <si>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</si>
  <si>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</si>
  <si>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</si>
  <si>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</si>
  <si>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</si>
  <si>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</si>
  <si>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</si>
  <si>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</si>
  <si>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</si>
  <si>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</si>
  <si>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</si>
  <si>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</si>
  <si>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</si>
  <si>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</si>
  <si>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</si>
  <si>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</si>
  <si>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</si>
  <si>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</si>
  <si>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</si>
  <si>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</si>
  <si>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</si>
  <si>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</si>
  <si>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</si>
  <si>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</si>
  <si>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</si>
  <si>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</si>
  <si>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</si>
  <si>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</si>
  <si>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</si>
  <si>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</si>
  <si>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</si>
  <si>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</si>
  <si>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</si>
  <si>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</si>
  <si>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</si>
  <si>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</si>
  <si>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</si>
  <si>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</si>
  <si>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</si>
  <si>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</si>
  <si>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</si>
  <si>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</si>
  <si>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</si>
  <si>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</si>
  <si>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</si>
  <si>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</si>
  <si>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</si>
  <si>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</si>
  <si>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</si>
  <si>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</si>
  <si>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</si>
  <si>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</si>
  <si>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</si>
  <si>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</si>
  <si>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</si>
  <si>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</si>
  <si>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</si>
  <si>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</si>
  <si>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</si>
  <si>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</si>
  <si>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</si>
  <si>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</si>
  <si>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</si>
  <si>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</si>
  <si>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</si>
  <si>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</si>
  <si>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</si>
  <si>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</si>
  <si>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</si>
  <si>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</si>
  <si>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</si>
  <si>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</si>
  <si>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</si>
  <si>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</si>
  <si>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</si>
  <si>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</si>
  <si>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</si>
  <si>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</si>
  <si>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</si>
  <si>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</si>
  <si>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</si>
  <si>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</si>
  <si>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</si>
  <si>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</si>
  <si>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</si>
  <si>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</si>
  <si>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</si>
  <si>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</si>
  <si>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</si>
  <si>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</si>
  <si>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</si>
  <si>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</si>
  <si>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</si>
  <si>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</si>
  <si>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</si>
  <si>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</si>
  <si>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</si>
  <si>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</si>
  <si>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</si>
  <si>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</si>
  <si>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</si>
  <si>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</si>
  <si>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</si>
  <si>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</si>
  <si>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</si>
  <si>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</si>
  <si>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</si>
  <si>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</si>
  <si>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</si>
  <si>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</si>
  <si>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</si>
  <si>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</si>
  <si>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</si>
  <si>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</si>
  <si>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</si>
  <si>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</si>
  <si>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</si>
  <si>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</si>
  <si>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</si>
  <si>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</si>
  <si>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</si>
  <si>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</si>
  <si>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</si>
  <si>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</si>
  <si>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</si>
  <si>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</si>
  <si>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</si>
  <si>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</si>
  <si>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</si>
  <si>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</si>
  <si>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</si>
  <si>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</si>
  <si>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</si>
  <si>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</si>
  <si>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</si>
  <si>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</si>
  <si>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</si>
  <si>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</si>
  <si>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</si>
  <si>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</si>
  <si>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</si>
  <si>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</si>
  <si>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</si>
  <si>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</si>
  <si>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</si>
  <si>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</si>
  <si>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</si>
  <si>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</si>
  <si>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</si>
  <si>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</si>
  <si>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</si>
  <si>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</si>
  <si>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</si>
  <si>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</si>
  <si>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</si>
  <si>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</si>
  <si>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</si>
  <si>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</si>
  <si>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</si>
  <si>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</si>
  <si>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</si>
  <si>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</si>
  <si>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</si>
  <si>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</si>
  <si>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</si>
  <si>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</si>
  <si>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</si>
  <si>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</si>
  <si>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</si>
  <si>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</si>
  <si>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</si>
  <si>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</si>
  <si>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</si>
  <si>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</si>
  <si>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</si>
  <si>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</si>
  <si>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</si>
  <si>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</si>
  <si>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</si>
  <si>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</si>
  <si>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</si>
  <si>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</si>
  <si>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</si>
  <si>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</si>
  <si>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</si>
  <si>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</si>
  <si>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</si>
  <si>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</si>
  <si>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</si>
  <si>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</si>
  <si>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</si>
  <si>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</si>
  <si>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</si>
  <si>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</si>
  <si>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</si>
  <si>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</si>
  <si>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</si>
  <si>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</si>
  <si>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</si>
  <si>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</si>
  <si>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</si>
  <si>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</si>
  <si>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</si>
  <si>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</si>
  <si>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</si>
  <si>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</si>
  <si>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</si>
  <si>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</si>
  <si>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</si>
  <si>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</si>
  <si>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</si>
  <si>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</si>
  <si>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</si>
  <si>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</si>
  <si>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</si>
  <si>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</si>
  <si>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</si>
  <si>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</si>
  <si>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</si>
  <si>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</si>
  <si>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</si>
  <si>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</si>
  <si>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</si>
  <si>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</si>
  <si>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</si>
  <si>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</si>
  <si>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</si>
  <si>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</si>
  <si>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</si>
  <si>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</si>
  <si>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</si>
  <si>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</si>
  <si>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</si>
  <si>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</si>
  <si>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</si>
  <si>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</si>
  <si>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</si>
  <si>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</si>
  <si>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</si>
  <si>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</si>
  <si>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</si>
  <si>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</si>
  <si>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</si>
  <si>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</si>
  <si>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</si>
  <si>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</si>
  <si>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</si>
  <si>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</si>
  <si>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</si>
  <si>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</si>
  <si>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</si>
  <si>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</si>
  <si>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</si>
  <si>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</si>
  <si>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</si>
  <si>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</si>
  <si>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</si>
  <si>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</si>
  <si>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</si>
  <si>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</si>
  <si>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</si>
  <si>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</si>
  <si>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</si>
  <si>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</si>
  <si>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</si>
  <si>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</si>
  <si>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</si>
  <si>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</si>
  <si>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</si>
  <si>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</si>
  <si>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</si>
  <si>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</si>
  <si>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</si>
  <si>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</si>
  <si>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</si>
  <si>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</si>
  <si>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</si>
  <si>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</si>
  <si>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</si>
  <si>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</si>
  <si>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</si>
  <si>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</si>
  <si>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</si>
  <si>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</si>
  <si>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</si>
  <si>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</si>
  <si>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</si>
  <si>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</si>
  <si>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</si>
  <si>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</si>
  <si>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</si>
  <si>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</si>
  <si>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</si>
  <si>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</si>
  <si>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</si>
  <si>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</si>
  <si>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</si>
  <si>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</si>
  <si>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</si>
  <si>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</si>
  <si>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</si>
  <si>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</si>
  <si>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</si>
  <si>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</si>
  <si>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</si>
  <si>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</si>
  <si>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</si>
  <si>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</si>
  <si>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</si>
  <si>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</si>
  <si>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</si>
  <si>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</si>
  <si>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</si>
  <si>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</si>
  <si>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</si>
  <si>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</si>
  <si>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</si>
  <si>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</si>
  <si>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</si>
  <si>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</si>
  <si>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</si>
  <si>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</si>
  <si>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</si>
  <si>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</si>
  <si>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</si>
  <si>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</si>
  <si>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</si>
  <si>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</si>
  <si>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</si>
  <si>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</si>
  <si>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</si>
  <si>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</si>
  <si>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</si>
  <si>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</si>
  <si>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</si>
  <si>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</si>
  <si>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</si>
  <si>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</si>
  <si>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</si>
  <si>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</si>
  <si>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</si>
  <si>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</si>
  <si>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</si>
  <si>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</si>
  <si>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</si>
  <si>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</si>
  <si>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</si>
  <si>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</si>
  <si>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</si>
  <si>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</si>
  <si>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</si>
  <si>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</si>
  <si>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</si>
  <si>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</si>
  <si>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</si>
  <si>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</si>
  <si>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</si>
  <si>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</si>
  <si>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</si>
  <si>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</si>
  <si>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</si>
  <si>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</si>
  <si>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</si>
  <si>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</si>
  <si>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</si>
  <si>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</si>
  <si>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</si>
  <si>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</si>
  <si>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</si>
  <si>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</si>
  <si>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</si>
  <si>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</si>
  <si>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</si>
  <si>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</si>
  <si>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</si>
  <si>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</si>
  <si>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</si>
  <si>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</si>
  <si>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</si>
  <si>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</si>
  <si>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</si>
  <si>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</si>
  <si>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</si>
  <si>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</si>
  <si>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</si>
  <si>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</si>
  <si>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</si>
  <si>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</si>
  <si>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</si>
  <si>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</si>
  <si>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</si>
  <si>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</si>
  <si>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</si>
  <si>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</si>
  <si>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</si>
  <si>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</si>
  <si>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</si>
  <si>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</si>
  <si>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</si>
  <si>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</si>
  <si>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</si>
  <si>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</si>
  <si>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</si>
  <si>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</si>
  <si>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</si>
  <si>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</si>
  <si>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</si>
  <si>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</si>
  <si>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</si>
  <si>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</si>
  <si>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</si>
  <si>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</si>
  <si>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</si>
  <si>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</si>
  <si>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</si>
  <si>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</si>
  <si>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</si>
  <si>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</si>
  <si>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</si>
  <si>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</si>
  <si>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</si>
  <si>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</si>
  <si>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</si>
  <si>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</si>
  <si>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</si>
  <si>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</si>
  <si>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</si>
  <si>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</si>
  <si>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</si>
  <si>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</si>
  <si>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</si>
  <si>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</si>
  <si>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</si>
  <si>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</si>
  <si>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</si>
  <si>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</si>
  <si>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</si>
  <si>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</si>
  <si>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</si>
  <si>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</si>
  <si>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</si>
  <si>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</si>
  <si>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</si>
  <si>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</si>
  <si>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</si>
  <si>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</si>
  <si>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</si>
  <si>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</si>
  <si>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</si>
  <si>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</si>
  <si>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</si>
  <si>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</si>
  <si>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</si>
  <si>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</si>
  <si>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</si>
  <si>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</si>
  <si>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</si>
  <si>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</si>
  <si>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</si>
  <si>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</si>
  <si>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</si>
  <si>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</si>
  <si>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</si>
  <si>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</si>
  <si>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</si>
  <si>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</si>
  <si>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</si>
  <si>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</si>
  <si>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</si>
  <si>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</si>
  <si>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</si>
  <si>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</si>
  <si>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</si>
  <si>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</si>
  <si>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</si>
  <si>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</si>
  <si>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</si>
  <si>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</si>
  <si>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</si>
  <si>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</si>
  <si>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</si>
  <si>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</si>
  <si>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</si>
  <si>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</si>
  <si>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</si>
  <si>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</si>
  <si>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</si>
  <si>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</si>
  <si>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</si>
  <si>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</si>
  <si>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</si>
  <si>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</si>
  <si>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</si>
  <si>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</si>
  <si>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</si>
  <si>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</si>
  <si>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</si>
  <si>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</si>
  <si>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</si>
  <si>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</si>
  <si>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</si>
  <si>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</si>
  <si>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</si>
  <si>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</si>
  <si>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</si>
  <si>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</si>
  <si>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</si>
  <si>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</si>
  <si>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</si>
  <si>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</si>
  <si>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</si>
  <si>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</si>
  <si>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</si>
  <si>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</si>
  <si>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</si>
  <si>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</si>
  <si>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</si>
  <si>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</si>
  <si>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</si>
  <si>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</si>
  <si>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</si>
  <si>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</si>
  <si>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</si>
  <si>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</si>
  <si>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</si>
  <si>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</si>
  <si>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</si>
  <si>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</si>
  <si>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</si>
  <si>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</si>
  <si>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</si>
  <si>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</si>
  <si>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</si>
  <si>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</si>
  <si>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</si>
  <si>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</si>
  <si>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</si>
  <si>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</si>
  <si>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</si>
  <si>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</si>
  <si>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</si>
  <si>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</si>
  <si>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</si>
  <si>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</si>
  <si>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</si>
  <si>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</si>
  <si>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</si>
  <si>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</si>
  <si>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</si>
  <si>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</si>
  <si>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</si>
  <si>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</si>
  <si>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</si>
  <si>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</si>
  <si>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</si>
  <si>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</si>
  <si>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</si>
  <si>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</si>
  <si>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</si>
  <si>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</si>
  <si>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</si>
  <si>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</si>
  <si>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</si>
  <si>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</si>
  <si>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</si>
  <si>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</si>
  <si>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</si>
  <si>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</si>
  <si>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</si>
  <si>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</si>
  <si>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</si>
  <si>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</si>
  <si>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</si>
  <si>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</si>
  <si>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</si>
  <si>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</si>
  <si>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</si>
  <si>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</si>
  <si>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</si>
  <si>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</si>
  <si>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</si>
  <si>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</si>
  <si>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</si>
  <si>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</si>
  <si>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</si>
  <si>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</si>
  <si>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</si>
  <si>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</si>
  <si>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</si>
  <si>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</si>
  <si>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</si>
  <si>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</si>
  <si>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</si>
  <si>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</si>
  <si>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</si>
  <si>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</si>
  <si>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</si>
  <si>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</si>
  <si>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</si>
  <si>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</si>
  <si>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</si>
  <si>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</si>
  <si>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</si>
  <si>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</si>
  <si>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</si>
  <si>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</si>
  <si>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</si>
  <si>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</si>
  <si>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</si>
  <si>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</si>
  <si>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</si>
  <si>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</si>
  <si>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</si>
  <si>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</si>
  <si>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</si>
  <si>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</si>
  <si>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</si>
  <si>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</si>
  <si>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</si>
  <si>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</si>
  <si>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</si>
  <si>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</si>
  <si>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</si>
  <si>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</si>
  <si>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</si>
  <si>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</si>
  <si>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</si>
  <si>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</si>
  <si>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</si>
  <si>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</si>
  <si>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</si>
  <si>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</si>
  <si>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</si>
  <si>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</si>
  <si>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</si>
  <si>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</si>
  <si>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</si>
  <si>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</si>
  <si>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</si>
  <si>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</si>
  <si>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</si>
  <si>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</si>
  <si>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</si>
  <si>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</si>
  <si>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</si>
  <si>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</si>
  <si>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</si>
  <si>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</si>
  <si>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</si>
  <si>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</si>
  <si>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</si>
  <si>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</si>
  <si>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</si>
  <si>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</si>
  <si>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</si>
  <si>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</si>
  <si>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</si>
  <si>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</si>
  <si>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</si>
  <si>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</si>
  <si>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</si>
  <si>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</si>
  <si>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</si>
  <si>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</si>
  <si>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</si>
  <si>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</si>
  <si>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</si>
  <si>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</si>
  <si>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</si>
  <si>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</si>
  <si>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</si>
  <si>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</si>
  <si>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</si>
  <si>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</si>
  <si>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</si>
  <si>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</si>
  <si>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</si>
  <si>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</si>
  <si>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</si>
  <si>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</si>
  <si>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</si>
  <si>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</si>
  <si>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</si>
  <si>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</si>
  <si>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</si>
  <si>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</si>
  <si>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</si>
  <si>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</si>
  <si>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</si>
  <si>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</si>
  <si>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</si>
  <si>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</si>
  <si>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</si>
  <si>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</si>
  <si>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</si>
  <si>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</si>
  <si>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</si>
  <si>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</si>
  <si>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</si>
  <si>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</si>
  <si>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</si>
  <si>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</si>
  <si>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</si>
  <si>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</si>
  <si>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</si>
  <si>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</si>
  <si>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</si>
  <si>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</si>
  <si>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</si>
  <si>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</si>
  <si>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</si>
  <si>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</si>
  <si>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</si>
  <si>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</si>
  <si>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</si>
  <si>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</si>
  <si>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</si>
  <si>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</si>
  <si>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</si>
  <si>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</si>
  <si>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</si>
  <si>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</si>
  <si>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</si>
  <si>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</si>
  <si>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</si>
  <si>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</si>
  <si>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</si>
  <si>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</si>
  <si>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</si>
  <si>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</si>
  <si>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</si>
  <si>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</si>
  <si>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</si>
  <si>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</si>
  <si>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</si>
  <si>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</si>
  <si>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</si>
  <si>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</si>
  <si>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</si>
  <si>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</si>
  <si>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</si>
  <si>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</si>
  <si>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</si>
  <si>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</si>
  <si>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</si>
  <si>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</si>
  <si>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</si>
  <si>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</si>
  <si>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</si>
  <si>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</si>
  <si>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</si>
  <si>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</si>
  <si>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</si>
  <si>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</si>
  <si>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</si>
  <si>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</si>
  <si>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</si>
  <si>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</si>
  <si>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</si>
  <si>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</si>
  <si>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</si>
  <si>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</si>
  <si>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</si>
  <si>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</si>
  <si>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</si>
  <si>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</si>
  <si>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</si>
  <si>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</si>
  <si>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</si>
  <si>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</si>
  <si>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</si>
  <si>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</si>
  <si>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</si>
  <si>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</si>
  <si>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</si>
  <si>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</si>
  <si>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</si>
  <si>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</si>
  <si>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</si>
  <si>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</si>
  <si>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</si>
  <si>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</si>
  <si>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</si>
  <si>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</si>
  <si>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</si>
  <si>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</si>
  <si>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</si>
  <si>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</si>
  <si>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</si>
  <si>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</si>
  <si>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</si>
  <si>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</si>
  <si>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</si>
  <si>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</si>
  <si>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</si>
  <si>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</si>
  <si>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</si>
  <si>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</si>
  <si>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</si>
  <si>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</si>
  <si>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</si>
  <si>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</si>
  <si>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</si>
  <si>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</si>
  <si>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</si>
  <si>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</si>
  <si>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</si>
  <si>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</si>
  <si>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</si>
  <si>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</si>
  <si>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</si>
  <si>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</si>
  <si>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</si>
  <si>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</si>
  <si>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</si>
  <si>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</si>
  <si>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</si>
  <si>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</si>
  <si>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</si>
  <si>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</si>
  <si>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</si>
  <si>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</si>
  <si>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</si>
  <si>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</si>
  <si>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</si>
  <si>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</si>
  <si>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</si>
  <si>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</si>
  <si>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</si>
  <si>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</si>
  <si>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</si>
  <si>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</si>
  <si>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</si>
  <si>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</si>
  <si>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</si>
  <si>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</si>
  <si>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</si>
  <si>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</si>
  <si>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</si>
  <si>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</si>
  <si>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</si>
  <si>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</si>
  <si>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</si>
  <si>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</si>
  <si>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</si>
  <si>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</si>
  <si>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</si>
  <si>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</si>
  <si>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</si>
  <si>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</si>
  <si>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</si>
  <si>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</si>
  <si>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</si>
  <si>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</si>
  <si>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</si>
  <si>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</si>
  <si>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</si>
  <si>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</si>
  <si>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</si>
  <si>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</si>
  <si>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</si>
  <si>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</si>
  <si>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</si>
  <si>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</si>
  <si>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</si>
  <si>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</si>
  <si>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</si>
  <si>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</si>
  <si>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</si>
  <si>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</si>
  <si>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</si>
  <si>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</si>
  <si>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</si>
  <si>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</si>
  <si>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</si>
  <si>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</si>
  <si>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</si>
  <si>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</si>
  <si>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</si>
  <si>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</si>
  <si>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</si>
  <si>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</si>
  <si>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</si>
  <si>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</si>
  <si>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</si>
  <si>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</si>
  <si>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</si>
  <si>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</si>
  <si>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</si>
  <si>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</si>
  <si>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</si>
  <si>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</si>
  <si>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</si>
  <si>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</si>
  <si>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</si>
  <si>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</si>
  <si>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</si>
  <si>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</si>
  <si>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</si>
  <si>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</si>
  <si>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</si>
  <si>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</si>
  <si>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</si>
  <si>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</si>
  <si>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</si>
  <si>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</si>
  <si>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</si>
  <si>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</si>
  <si>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</si>
  <si>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</si>
  <si>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</si>
  <si>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</si>
  <si>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</si>
  <si>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</si>
  <si>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</si>
  <si>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</si>
  <si>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</si>
  <si>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</si>
  <si>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</si>
  <si>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</si>
  <si>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</si>
  <si>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</si>
  <si>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</si>
  <si>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</si>
  <si>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</si>
  <si>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</si>
  <si>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</si>
  <si>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</si>
  <si>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</si>
  <si>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</si>
  <si>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</si>
  <si>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</si>
  <si>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</si>
  <si>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</si>
  <si>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</si>
  <si>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</si>
  <si>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</si>
  <si>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</si>
  <si>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</si>
  <si>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</si>
  <si>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</si>
  <si>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</si>
  <si>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</si>
  <si>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</si>
  <si>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</si>
  <si>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</si>
  <si>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</si>
  <si>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</si>
  <si>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</si>
  <si>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</si>
  <si>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</si>
  <si>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</si>
  <si>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</si>
  <si>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</si>
  <si>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</si>
  <si>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</si>
  <si>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</si>
  <si>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</si>
  <si>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</si>
  <si>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</si>
  <si>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</si>
  <si>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</si>
  <si>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</si>
  <si>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</si>
  <si>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</si>
  <si>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</si>
  <si>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</si>
  <si>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</si>
  <si>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</si>
  <si>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</si>
  <si>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</si>
  <si>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</si>
  <si>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</si>
  <si>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</si>
  <si>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</si>
  <si>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</si>
  <si>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</si>
  <si>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</si>
  <si>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</si>
  <si>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</si>
  <si>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</si>
  <si>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</si>
  <si>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</si>
  <si>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</si>
  <si>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</si>
  <si>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</si>
  <si>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</si>
  <si>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</si>
  <si>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</si>
  <si>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</si>
  <si>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</si>
  <si>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</si>
  <si>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</si>
  <si>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</si>
  <si>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</si>
  <si>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</si>
  <si>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</si>
  <si>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</si>
  <si>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</si>
  <si>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</si>
  <si>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</si>
  <si>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</si>
  <si>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</si>
  <si>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</si>
  <si>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</si>
  <si>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</si>
  <si>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</si>
  <si>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</si>
  <si>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</si>
  <si>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</si>
  <si>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</si>
  <si>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</si>
  <si>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</si>
  <si>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</si>
  <si>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</si>
  <si>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</si>
  <si>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</si>
  <si>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</si>
  <si>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</si>
  <si>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</si>
  <si>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</si>
  <si>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</si>
  <si>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</si>
  <si>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</si>
  <si>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</si>
  <si>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</si>
  <si>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</si>
  <si>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</si>
  <si>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</si>
  <si>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</si>
  <si>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</si>
  <si>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</si>
  <si>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</si>
  <si>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</si>
  <si>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</si>
  <si>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</si>
  <si>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</si>
  <si>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</si>
  <si>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</si>
  <si>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</si>
  <si>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</si>
  <si>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</si>
  <si>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</si>
  <si>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</si>
  <si>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</si>
  <si>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</si>
  <si>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</si>
  <si>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</si>
  <si>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</si>
  <si>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</si>
  <si>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</si>
  <si>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</si>
  <si>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</si>
  <si>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</si>
  <si>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</si>
  <si>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</si>
  <si>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</si>
  <si>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</si>
  <si>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</si>
  <si>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</si>
  <si>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</si>
  <si>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</si>
  <si>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</si>
  <si>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</si>
  <si>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</si>
  <si>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</si>
  <si>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</si>
  <si>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</si>
  <si>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</si>
  <si>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</si>
  <si>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</si>
  <si>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</si>
  <si>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</si>
  <si>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</si>
  <si>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</si>
  <si>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</si>
  <si>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</si>
  <si>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</si>
  <si>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</si>
  <si>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</si>
  <si>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</si>
  <si>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</si>
  <si>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</si>
  <si>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</si>
  <si>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</si>
  <si>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</si>
  <si>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</si>
  <si>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</si>
  <si>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</si>
  <si>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</si>
  <si>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</si>
  <si>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</si>
  <si>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</si>
  <si>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</si>
  <si>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</si>
  <si>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</si>
  <si>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</si>
  <si>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</si>
  <si>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</si>
  <si>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</si>
  <si>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</si>
  <si>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</si>
  <si>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</si>
  <si>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</si>
  <si>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</si>
  <si>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</si>
  <si>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</si>
  <si>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</si>
  <si>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</si>
  <si>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</si>
  <si>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</si>
  <si>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</si>
  <si>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</si>
  <si>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</si>
  <si>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</si>
  <si>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</si>
  <si>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</si>
  <si>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</si>
  <si>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</si>
  <si>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</si>
  <si>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</si>
  <si>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</si>
  <si>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</si>
  <si>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</si>
  <si>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</si>
  <si>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</si>
  <si>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</si>
  <si>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</si>
  <si>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</si>
  <si>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</si>
  <si>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</si>
  <si>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</si>
  <si>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</si>
  <si>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</si>
  <si>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</si>
  <si>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</si>
  <si>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</si>
  <si>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</si>
  <si>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</si>
  <si>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</si>
  <si>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</si>
  <si>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</si>
  <si>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</si>
  <si>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</si>
  <si>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</si>
  <si>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</si>
  <si>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</si>
  <si>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</si>
  <si>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</si>
  <si>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</si>
  <si>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</si>
  <si>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</si>
  <si>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</si>
  <si>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</si>
  <si>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</si>
  <si>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</si>
  <si>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</si>
  <si>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</si>
  <si>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</si>
  <si>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</si>
  <si>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</si>
  <si>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</si>
  <si>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</si>
  <si>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</si>
  <si>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</si>
  <si>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</si>
  <si>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</si>
  <si>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</si>
  <si>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</si>
  <si>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</si>
  <si>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</si>
  <si>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</si>
  <si>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</si>
  <si>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</si>
  <si>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</si>
  <si>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</si>
  <si>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</si>
  <si>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</si>
  <si>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</si>
  <si>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</si>
  <si>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</si>
  <si>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</si>
  <si>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</si>
  <si>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</si>
  <si>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</si>
  <si>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</si>
  <si>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</si>
  <si>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</si>
  <si>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</si>
  <si>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</si>
  <si>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</si>
  <si>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</si>
  <si>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</si>
  <si>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</si>
  <si>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</si>
  <si>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</si>
  <si>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</si>
  <si>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</si>
  <si>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</si>
  <si>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</si>
  <si>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</si>
  <si>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</si>
  <si>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</si>
  <si>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</si>
  <si>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</si>
  <si>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</si>
  <si>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</si>
  <si>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</si>
  <si>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</si>
  <si>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</si>
  <si>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</si>
  <si>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</si>
  <si>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</si>
  <si>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</si>
  <si>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</si>
  <si>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</si>
  <si>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</si>
  <si>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</si>
  <si>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</si>
  <si>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</si>
  <si>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</si>
  <si>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</si>
  <si>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</si>
  <si>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</si>
  <si>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</si>
  <si>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</si>
  <si>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</si>
  <si>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</si>
  <si>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</si>
  <si>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</si>
  <si>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</si>
  <si>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</si>
  <si>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</si>
  <si>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</si>
  <si>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</si>
  <si>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</si>
  <si>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</si>
  <si>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</si>
  <si>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</si>
  <si>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</si>
  <si>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</si>
  <si>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</si>
  <si>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</si>
  <si>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</si>
  <si>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</si>
  <si>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</si>
  <si>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</si>
  <si>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</si>
  <si>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</si>
  <si>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</si>
  <si>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</si>
  <si>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</si>
  <si>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</si>
  <si>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</si>
  <si>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</si>
  <si>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</si>
  <si>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</si>
  <si>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</si>
  <si>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</si>
  <si>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</si>
  <si>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</si>
  <si>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</si>
  <si>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</si>
  <si>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</si>
  <si>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</si>
  <si>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</si>
  <si>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</si>
  <si>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</si>
  <si>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</si>
  <si>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</si>
  <si>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</si>
  <si>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</si>
  <si>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</si>
  <si>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</si>
  <si>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</si>
  <si>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</si>
  <si>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</si>
  <si>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</si>
  <si>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</si>
  <si>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</si>
  <si>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</si>
  <si>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</si>
  <si>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</si>
  <si>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</si>
  <si>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</si>
  <si>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</si>
  <si>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</si>
  <si>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</si>
  <si>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</si>
  <si>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</si>
  <si>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</si>
  <si>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</si>
  <si>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</si>
  <si>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</si>
  <si>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</si>
  <si>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</si>
  <si>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</si>
  <si>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</si>
  <si>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</si>
  <si>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</si>
  <si>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</si>
  <si>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</si>
  <si>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</si>
  <si>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</si>
  <si>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</si>
  <si>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</si>
  <si>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</si>
  <si>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</si>
  <si>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</si>
  <si>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</si>
  <si>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</si>
  <si>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</si>
  <si>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</si>
  <si>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</si>
  <si>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</si>
  <si>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</si>
  <si>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</si>
  <si>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</si>
  <si>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</si>
  <si>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</si>
  <si>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</si>
  <si>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</si>
  <si>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</si>
  <si>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</si>
  <si>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</si>
  <si>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</si>
  <si>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</si>
  <si>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</si>
  <si>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</si>
  <si>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</si>
  <si>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</si>
  <si>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</si>
  <si>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</si>
  <si>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</si>
  <si>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</si>
  <si>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</si>
  <si>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</si>
  <si>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</si>
  <si>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</si>
  <si>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</si>
  <si>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</si>
  <si>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</si>
  <si>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</si>
  <si>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</si>
  <si>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</si>
  <si>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</si>
  <si>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</si>
  <si>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</si>
  <si>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</si>
  <si>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</si>
  <si>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</si>
  <si>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</si>
  <si>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</si>
  <si>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</si>
  <si>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</si>
  <si>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</si>
  <si>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</si>
  <si>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</si>
  <si>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</si>
  <si>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</si>
  <si>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</si>
  <si>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</si>
  <si>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</si>
  <si>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</si>
  <si>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</si>
  <si>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</si>
  <si>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</si>
  <si>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</si>
  <si>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</si>
  <si>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</si>
  <si>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</si>
  <si>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</si>
  <si>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</si>
  <si>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</si>
  <si>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</si>
  <si>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</si>
  <si>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</si>
  <si>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</si>
  <si>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</si>
  <si>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</si>
  <si>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</si>
  <si>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</si>
  <si>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</si>
  <si>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</si>
  <si>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</si>
  <si>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</si>
  <si>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</si>
  <si>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</si>
  <si>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</si>
  <si>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</si>
  <si>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</si>
  <si>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</si>
  <si>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</si>
  <si>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</si>
  <si>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</si>
  <si>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</si>
  <si>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</si>
  <si>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</si>
  <si>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</si>
  <si>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</si>
  <si>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</si>
  <si>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</si>
  <si>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</si>
  <si>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</si>
  <si>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</si>
  <si>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</si>
  <si>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</si>
  <si>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</si>
  <si>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</si>
  <si>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</si>
  <si>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</si>
  <si>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</si>
  <si>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</si>
  <si>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</si>
  <si>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</si>
  <si>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</si>
  <si>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</si>
  <si>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</si>
  <si>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</si>
  <si>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</si>
  <si>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</si>
  <si>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</si>
  <si>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</si>
  <si>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</si>
  <si>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</si>
  <si>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</si>
  <si>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</si>
  <si>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</si>
  <si>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</si>
  <si>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</si>
  <si>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</si>
  <si>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</si>
  <si>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</si>
  <si>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</si>
  <si>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</si>
  <si>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</si>
  <si>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</si>
  <si>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</si>
  <si>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</si>
  <si>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</si>
  <si>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</si>
  <si>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</si>
  <si>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</si>
  <si>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</si>
  <si>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</si>
  <si>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</si>
  <si>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</si>
  <si>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</si>
  <si>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</si>
  <si>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</si>
  <si>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</si>
  <si>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</si>
  <si>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</si>
  <si>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</si>
  <si>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</si>
  <si>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</si>
  <si>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</si>
  <si>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</si>
  <si>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</si>
  <si>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</si>
  <si>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</si>
  <si>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</si>
  <si>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</si>
  <si>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</si>
  <si>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</si>
  <si>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</si>
  <si>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</si>
  <si>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</si>
  <si>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</si>
  <si>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</si>
  <si>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</si>
  <si>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</si>
  <si>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</si>
  <si>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</si>
  <si>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</si>
  <si>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</si>
  <si>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</si>
  <si>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</si>
  <si>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</si>
  <si>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</si>
  <si>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</si>
  <si>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</si>
  <si>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</si>
  <si>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</si>
  <si>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</si>
  <si>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</si>
  <si>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</si>
  <si>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</si>
  <si>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</si>
  <si>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</si>
  <si>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</si>
  <si>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</si>
  <si>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</si>
  <si>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</si>
  <si>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</si>
  <si>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</si>
  <si>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</si>
  <si>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</si>
  <si>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</si>
  <si>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</si>
  <si>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</si>
  <si>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</si>
  <si>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</si>
  <si>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</si>
  <si>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</si>
  <si>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</si>
  <si>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</si>
  <si>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</si>
  <si>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</si>
  <si>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</si>
  <si>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</si>
  <si>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</si>
  <si>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</si>
  <si>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</si>
  <si>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</si>
  <si>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</si>
  <si>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</si>
  <si>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</si>
  <si>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</si>
  <si>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</si>
  <si>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</si>
  <si>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</si>
  <si>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</si>
  <si>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</si>
  <si>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</si>
  <si>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</si>
  <si>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</si>
  <si>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</si>
  <si>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</si>
  <si>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</si>
  <si>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</si>
  <si>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</si>
  <si>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</si>
  <si>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</si>
  <si>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</si>
  <si>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</si>
  <si>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</si>
  <si>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</si>
  <si>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</si>
  <si>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</si>
  <si>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</si>
  <si>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</si>
  <si>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</si>
  <si>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</si>
  <si>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</si>
  <si>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</si>
  <si>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</si>
  <si>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</si>
  <si>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</si>
  <si>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</si>
  <si>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</si>
  <si>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</si>
  <si>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</si>
  <si>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</si>
  <si>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</si>
  <si>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</si>
  <si>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</si>
  <si>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</si>
  <si>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</si>
  <si>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</si>
  <si>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</si>
  <si>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</si>
  <si>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</si>
  <si>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</si>
  <si>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</si>
  <si>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</si>
  <si>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</si>
  <si>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</si>
  <si>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</si>
  <si>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</si>
  <si>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</si>
  <si>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</si>
  <si>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</si>
  <si>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</si>
  <si>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</si>
  <si>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</si>
  <si>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</si>
  <si>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</si>
  <si>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</si>
  <si>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</si>
  <si>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</si>
  <si>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</si>
  <si>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</si>
  <si>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</si>
  <si>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</si>
  <si>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</si>
  <si>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</si>
  <si>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</si>
  <si>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</si>
  <si>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</si>
  <si>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</si>
  <si>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</si>
  <si>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</si>
  <si>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</si>
  <si>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</si>
  <si>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</si>
  <si>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</si>
  <si>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</si>
  <si>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</si>
  <si>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</si>
  <si>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</si>
  <si>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</si>
  <si>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</si>
  <si>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</si>
  <si>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</si>
  <si>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</si>
  <si>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</si>
  <si>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</si>
  <si>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</si>
  <si>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</si>
  <si>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</si>
  <si>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</si>
  <si>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</si>
  <si>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</si>
  <si>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</si>
  <si>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</si>
  <si>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</si>
  <si>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</si>
  <si>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</si>
  <si>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</si>
  <si>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</si>
  <si>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</si>
  <si>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</si>
  <si>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</si>
  <si>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</si>
  <si>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</si>
  <si>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</si>
  <si>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</si>
  <si>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</si>
  <si>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</si>
  <si>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</si>
  <si>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</si>
  <si>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</si>
  <si>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</si>
  <si>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</si>
  <si>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</si>
  <si>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</si>
  <si>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</si>
  <si>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</si>
  <si>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</si>
  <si>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</si>
  <si>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</si>
  <si>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</si>
  <si>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</si>
  <si>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</si>
  <si>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</si>
  <si>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</si>
  <si>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</si>
  <si>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</si>
  <si>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</si>
  <si>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</si>
  <si>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</si>
  <si>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</si>
  <si>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</si>
  <si>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</si>
  <si>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</si>
  <si>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</si>
  <si>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</si>
  <si>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</si>
  <si>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</si>
  <si>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</si>
  <si>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</si>
  <si>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</si>
  <si>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</si>
  <si>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</si>
  <si>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</si>
  <si>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</si>
  <si>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</si>
  <si>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</si>
  <si>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</si>
  <si>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</si>
  <si>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</si>
  <si>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</si>
  <si>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</si>
  <si>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</si>
  <si>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</si>
  <si>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</si>
  <si>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</si>
  <si>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</si>
  <si>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</si>
  <si>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</si>
  <si>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</si>
  <si>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</si>
  <si>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</si>
  <si>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</si>
  <si>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</si>
  <si>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</si>
  <si>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</si>
  <si>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</si>
  <si>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</si>
  <si>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</si>
  <si>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</si>
  <si>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</si>
  <si>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</si>
  <si>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</si>
  <si>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</si>
  <si>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</si>
  <si>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</si>
  <si>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</si>
  <si>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</si>
  <si>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</si>
  <si>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</si>
  <si>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</si>
  <si>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</si>
  <si>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</si>
  <si>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</si>
  <si>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</si>
  <si>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</si>
  <si>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</si>
  <si>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</si>
  <si>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</si>
  <si>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</si>
  <si>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</si>
  <si>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</si>
  <si>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</si>
  <si>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</si>
  <si>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</si>
  <si>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</si>
  <si>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</si>
  <si>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</si>
  <si>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</si>
  <si>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</si>
  <si>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</si>
  <si>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</si>
  <si>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</si>
  <si>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</si>
  <si>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</si>
  <si>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</si>
  <si>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</si>
  <si>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</si>
  <si>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</si>
  <si>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</si>
  <si>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</si>
  <si>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</si>
  <si>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</si>
  <si>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</si>
  <si>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</si>
  <si>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</si>
  <si>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</si>
  <si>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</si>
  <si>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</si>
  <si>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</si>
  <si>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</si>
  <si>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</si>
  <si>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</si>
  <si>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</si>
  <si>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</si>
  <si>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</si>
  <si>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</si>
  <si>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</si>
  <si>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</si>
  <si>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</si>
  <si>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</si>
  <si>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</si>
  <si>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</si>
  <si>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</si>
  <si>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</si>
  <si>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</si>
  <si>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</si>
  <si>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</si>
  <si>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</si>
  <si>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</si>
  <si>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</si>
  <si>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</si>
  <si>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</si>
  <si>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</si>
  <si>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</si>
  <si>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</si>
  <si>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</si>
  <si>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</si>
  <si>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</si>
  <si>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</si>
  <si>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</si>
  <si>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</si>
  <si>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</si>
  <si>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</si>
  <si>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</si>
  <si>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</si>
  <si>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</si>
  <si>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</si>
  <si>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</si>
  <si>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</si>
  <si>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</si>
  <si>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</si>
  <si>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</si>
  <si>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</si>
  <si>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</si>
  <si>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</si>
  <si>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</si>
  <si>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</si>
  <si>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</si>
  <si>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</si>
  <si>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</si>
  <si>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</si>
  <si>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</si>
  <si>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</si>
  <si>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</si>
  <si>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</si>
  <si>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</si>
  <si>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</si>
  <si>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</si>
  <si>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</si>
  <si>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</si>
  <si>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</si>
  <si>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</si>
  <si>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</si>
  <si>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</si>
  <si>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</si>
  <si>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</si>
  <si>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</si>
  <si>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</si>
  <si>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</si>
  <si>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</si>
  <si>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</si>
  <si>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</si>
  <si>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</si>
  <si>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</si>
  <si>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</si>
  <si>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</si>
  <si>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</si>
  <si>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</si>
  <si>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</si>
  <si>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</si>
  <si>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</si>
  <si>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</si>
  <si>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</si>
  <si>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</si>
  <si>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</si>
  <si>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</si>
  <si>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</si>
  <si>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</si>
  <si>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</si>
  <si>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</si>
  <si>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</si>
  <si>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</si>
  <si>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</si>
  <si>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</si>
  <si>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</si>
  <si>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</si>
  <si>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</si>
  <si>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</si>
  <si>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</si>
  <si>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</si>
  <si>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</si>
  <si>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</si>
  <si>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</si>
  <si>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</si>
  <si>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</si>
  <si>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</si>
  <si>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</si>
  <si>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</si>
  <si>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</si>
  <si>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</si>
  <si>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</si>
  <si>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</si>
  <si>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</si>
  <si>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</si>
  <si>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</si>
  <si>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</si>
  <si>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</si>
  <si>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</si>
  <si>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</si>
  <si>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</si>
  <si>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</si>
  <si>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</si>
  <si>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</si>
  <si>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</si>
  <si>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</si>
  <si>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</si>
  <si>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</si>
  <si>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</si>
  <si>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</si>
  <si>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</si>
  <si>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</si>
  <si>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</si>
  <si>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</si>
  <si>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</si>
  <si>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</si>
  <si>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</si>
  <si>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</si>
  <si>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</si>
  <si>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</si>
  <si>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</si>
  <si>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</si>
  <si>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</si>
  <si>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</si>
  <si>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</si>
  <si>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</si>
  <si>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</si>
  <si>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</si>
  <si>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</si>
  <si>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</si>
  <si>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</si>
  <si>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</si>
  <si>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</si>
  <si>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</si>
  <si>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</si>
  <si>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</si>
  <si>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</si>
  <si>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</si>
  <si>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</si>
  <si>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</si>
  <si>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</si>
  <si>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</si>
  <si>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</si>
  <si>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</si>
  <si>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</si>
  <si>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</si>
  <si>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</si>
  <si>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</si>
  <si>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</si>
  <si>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</si>
  <si>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</si>
  <si>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</si>
  <si>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</si>
  <si>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</si>
  <si>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</si>
  <si>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</si>
  <si>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</si>
  <si>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</si>
  <si>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</si>
  <si>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</si>
  <si>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</si>
  <si>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</si>
  <si>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</si>
  <si>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</si>
  <si>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</si>
  <si>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</si>
  <si>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</si>
  <si>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</si>
  <si>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</si>
  <si>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</si>
  <si>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</si>
  <si>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</si>
  <si>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</si>
  <si>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</si>
  <si>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</si>
  <si>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</si>
  <si>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</si>
  <si>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</si>
  <si>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</si>
  <si>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</si>
  <si>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</si>
  <si>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</si>
  <si>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</si>
  <si>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</si>
  <si>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</si>
  <si>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</si>
  <si>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</si>
  <si>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</si>
  <si>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</si>
  <si>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</si>
  <si>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</si>
  <si>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</si>
  <si>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</si>
  <si>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</si>
  <si>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</si>
  <si>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</si>
  <si>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</si>
  <si>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</si>
  <si>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</si>
  <si>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</si>
  <si>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</si>
  <si>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</si>
  <si>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</si>
  <si>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</si>
  <si>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</si>
  <si>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</si>
  <si>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</si>
  <si>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</si>
  <si>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</si>
  <si>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</si>
  <si>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</si>
  <si>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</si>
  <si>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</si>
  <si>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</si>
  <si>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</si>
  <si>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</si>
  <si>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</si>
  <si>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</si>
  <si>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</si>
  <si>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</si>
  <si>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</si>
  <si>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</si>
  <si>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</si>
  <si>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</si>
  <si>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</si>
  <si>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</si>
  <si>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</si>
  <si>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</si>
  <si>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</si>
  <si>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</si>
  <si>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</si>
  <si>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</si>
  <si>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</si>
  <si>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</si>
  <si>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</si>
  <si>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</si>
  <si>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</si>
  <si>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</si>
  <si>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</si>
  <si>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</si>
  <si>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</si>
  <si>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</si>
  <si>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</si>
  <si>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</si>
  <si>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</si>
  <si>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</si>
  <si>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</si>
  <si>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</si>
  <si>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</si>
  <si>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</si>
  <si>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</si>
  <si>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</si>
  <si>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</si>
  <si>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</si>
  <si>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</si>
  <si>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</si>
  <si>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</si>
  <si>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</si>
  <si>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</si>
  <si>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</si>
  <si>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</si>
  <si>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</si>
  <si>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</si>
  <si>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</si>
  <si>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</si>
  <si>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</si>
  <si>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</si>
  <si>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</si>
  <si>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</si>
  <si>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</si>
  <si>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</si>
  <si>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</si>
  <si>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</si>
  <si>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</si>
  <si>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</si>
  <si>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</si>
  <si>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</si>
  <si>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</si>
  <si>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</si>
  <si>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</si>
  <si>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</si>
  <si>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</si>
  <si>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</si>
  <si>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</si>
  <si>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</si>
  <si>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</si>
  <si>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</si>
  <si>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</si>
  <si>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</si>
  <si>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</si>
  <si>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</si>
  <si>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</si>
  <si>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</si>
  <si>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</si>
  <si>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</si>
  <si>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</si>
  <si>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</si>
  <si>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</si>
  <si>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</si>
  <si>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</si>
  <si>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</si>
  <si>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</si>
  <si>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</si>
  <si>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</si>
  <si>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</si>
  <si>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</si>
  <si>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</si>
  <si>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</si>
  <si>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</si>
  <si>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</si>
  <si>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</si>
  <si>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</si>
  <si>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</si>
  <si>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</si>
  <si>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</si>
  <si>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</si>
  <si>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</si>
  <si>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</si>
  <si>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</si>
  <si>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</si>
  <si>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</si>
  <si>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</si>
  <si>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</si>
  <si>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</si>
  <si>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</si>
  <si>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</si>
  <si>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</si>
  <si>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</si>
  <si>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</si>
  <si>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</si>
  <si>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</si>
  <si>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</si>
  <si>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</si>
  <si>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</si>
  <si>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</si>
  <si>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</si>
  <si>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</si>
  <si>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</si>
  <si>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</si>
  <si>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</si>
  <si>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</si>
  <si>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</si>
  <si>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</si>
  <si>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</si>
  <si>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</si>
  <si>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</si>
  <si>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</si>
  <si>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</si>
  <si>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</si>
  <si>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</si>
  <si>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</si>
  <si>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</si>
  <si>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</si>
  <si>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</si>
  <si>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</si>
  <si>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</si>
  <si>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</si>
  <si>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</si>
  <si>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</si>
  <si>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</si>
  <si>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</si>
  <si>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</si>
  <si>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</si>
  <si>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</si>
  <si>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</si>
  <si>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</si>
  <si>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</si>
  <si>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</si>
  <si>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</si>
  <si>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</si>
  <si>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</si>
  <si>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</si>
  <si>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</si>
  <si>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</si>
  <si>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</si>
  <si>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</si>
  <si>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</si>
  <si>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</si>
  <si>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</si>
  <si>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</si>
  <si>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</si>
  <si>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</si>
  <si>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</si>
  <si>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</si>
  <si>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</si>
  <si>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</si>
  <si>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</si>
  <si>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</si>
  <si>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</si>
  <si>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</si>
  <si>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</si>
  <si>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</si>
  <si>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</si>
  <si>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</si>
  <si>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</si>
  <si>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</si>
  <si>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</si>
  <si>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</si>
  <si>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</si>
  <si>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</si>
  <si>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</si>
  <si>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</si>
  <si>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</si>
  <si>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</si>
  <si>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</si>
  <si>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</si>
  <si>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</si>
  <si>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</si>
  <si>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</si>
  <si>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</si>
  <si>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</si>
  <si>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</si>
  <si>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</si>
  <si>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</si>
  <si>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</si>
  <si>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</si>
  <si>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</si>
  <si>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</si>
  <si>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</si>
  <si>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</si>
  <si>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</si>
  <si>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</si>
  <si>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</si>
  <si>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</si>
  <si>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</si>
  <si>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</si>
  <si>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</si>
  <si>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</si>
  <si>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</si>
  <si>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</si>
  <si>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</si>
  <si>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</si>
  <si>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</si>
  <si>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</si>
  <si>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</si>
  <si>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</si>
  <si>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</si>
  <si>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</si>
  <si>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</si>
  <si>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</si>
  <si>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</si>
  <si>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</si>
  <si>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</si>
  <si>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</si>
  <si>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</si>
  <si>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</si>
  <si>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</si>
  <si>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</si>
  <si>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</si>
  <si>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</si>
  <si>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</si>
  <si>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</si>
  <si>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</si>
  <si>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</si>
  <si>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</si>
  <si>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</si>
  <si>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</si>
  <si>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</si>
  <si>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</si>
  <si>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</si>
  <si>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</si>
  <si>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</si>
  <si>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</si>
  <si>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</si>
  <si>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</si>
  <si>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</si>
  <si>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</si>
  <si>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</si>
  <si>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</si>
  <si>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</si>
  <si>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</si>
  <si>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</si>
  <si>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</si>
  <si>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</si>
  <si>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</si>
  <si>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</si>
  <si>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</si>
  <si>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</si>
  <si>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</si>
  <si>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</si>
  <si>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</si>
  <si>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</si>
  <si>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</si>
  <si>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</si>
  <si>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</si>
  <si>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</si>
  <si>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</si>
  <si>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</si>
  <si>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</si>
  <si>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</si>
  <si>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</si>
  <si>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</si>
  <si>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</si>
  <si>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</si>
  <si>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</si>
  <si>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</si>
  <si>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</si>
  <si>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</si>
  <si>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</si>
  <si>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</si>
  <si>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</si>
  <si>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</si>
  <si>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</si>
  <si>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</si>
  <si>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</si>
  <si>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</si>
  <si>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</si>
  <si>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</si>
  <si>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</si>
  <si>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</si>
  <si>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</si>
  <si>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</si>
  <si>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</si>
  <si>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</si>
  <si>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</si>
  <si>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</si>
  <si>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</si>
  <si>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</si>
  <si>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</si>
  <si>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</si>
  <si>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</si>
  <si>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</si>
  <si>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</si>
  <si>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</si>
  <si>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</si>
  <si>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</si>
  <si>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</si>
  <si>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</si>
  <si>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</si>
  <si>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</si>
  <si>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</si>
  <si>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</si>
  <si>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</si>
  <si>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</si>
  <si>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</si>
  <si>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</si>
  <si>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</si>
  <si>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</si>
  <si>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</si>
  <si>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</si>
  <si>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</si>
  <si>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</si>
  <si>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</si>
  <si>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</si>
  <si>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</si>
  <si>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</si>
  <si>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</si>
  <si>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</si>
  <si>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</si>
  <si>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</si>
  <si>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</si>
  <si>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</si>
  <si>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</si>
  <si>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</si>
  <si>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</si>
  <si>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</si>
  <si>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</si>
  <si>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</si>
  <si>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</si>
  <si>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</si>
  <si>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</si>
  <si>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</si>
  <si>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</si>
  <si>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</si>
  <si>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</si>
  <si>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</si>
  <si>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</si>
  <si>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</si>
  <si>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</si>
  <si>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</si>
  <si>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</si>
  <si>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</si>
  <si>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</si>
  <si>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</si>
  <si>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</si>
  <si>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</si>
  <si>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</si>
  <si>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</si>
  <si>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</si>
  <si>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</si>
  <si>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</si>
  <si>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</si>
  <si>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</si>
  <si>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</si>
  <si>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</si>
  <si>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</si>
  <si>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</si>
  <si>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</si>
  <si>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</si>
  <si>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</si>
  <si>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</si>
  <si>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</si>
  <si>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</si>
  <si>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</si>
  <si>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</si>
  <si>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</si>
  <si>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</si>
  <si>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</si>
  <si>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</si>
  <si>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</si>
  <si>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</si>
  <si>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</si>
  <si>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</si>
  <si>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</si>
  <si>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</si>
  <si>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</si>
  <si>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</si>
  <si>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</si>
  <si>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</si>
  <si>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</si>
  <si>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</si>
  <si>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</si>
  <si>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</si>
  <si>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</si>
  <si>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</si>
  <si>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</si>
  <si>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</si>
  <si>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</si>
  <si>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</si>
  <si>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</si>
  <si>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</si>
  <si>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</si>
  <si>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</si>
  <si>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</si>
  <si>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</si>
  <si>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</si>
  <si>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</si>
  <si>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</si>
  <si>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</si>
  <si>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</si>
  <si>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</si>
  <si>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</si>
  <si>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</si>
  <si>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</si>
  <si>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</si>
  <si>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</si>
  <si>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</si>
  <si>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</si>
  <si>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</si>
  <si>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</si>
  <si>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</si>
  <si>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</si>
  <si>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</si>
  <si>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</si>
  <si>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</si>
  <si>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</si>
  <si>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</si>
  <si>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</si>
  <si>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</si>
  <si>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</si>
  <si>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</si>
  <si>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</si>
  <si>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</si>
  <si>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</si>
  <si>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</si>
  <si>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</si>
  <si>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</si>
  <si>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</si>
  <si>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</si>
  <si>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</si>
  <si>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</si>
  <si>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</si>
  <si>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</si>
  <si>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</si>
  <si>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</si>
  <si>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</si>
  <si>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</si>
  <si>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</si>
  <si>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</si>
  <si>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</si>
  <si>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</si>
  <si>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</si>
  <si>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</si>
  <si>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</si>
  <si>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</si>
  <si>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</si>
  <si>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</si>
  <si>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</si>
  <si>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</si>
  <si>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</si>
  <si>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</si>
  <si>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</si>
  <si>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</si>
  <si>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</si>
  <si>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</si>
  <si>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</si>
  <si>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</si>
  <si>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</si>
  <si>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</si>
  <si>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</si>
  <si>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</si>
  <si>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</si>
  <si>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</si>
  <si>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</si>
  <si>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</si>
  <si>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</si>
  <si>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</si>
  <si>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</si>
  <si>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</si>
  <si>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</si>
  <si>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</si>
  <si>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</si>
  <si>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</si>
  <si>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</si>
  <si>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</si>
  <si>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</si>
  <si>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</si>
  <si>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</si>
  <si>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</si>
  <si>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</si>
  <si>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</si>
  <si>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</si>
  <si>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</si>
  <si>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</si>
  <si>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</si>
  <si>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</si>
  <si>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</si>
  <si>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</si>
  <si>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</si>
  <si>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</si>
  <si>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</si>
  <si>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</si>
  <si>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</si>
  <si>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</si>
  <si>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</si>
  <si>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</si>
  <si>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</si>
  <si>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</si>
  <si>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</si>
  <si>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</si>
  <si>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</si>
  <si>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</si>
  <si>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</si>
  <si>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</si>
  <si>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</si>
  <si>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</si>
  <si>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</si>
  <si>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</si>
  <si>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</si>
  <si>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</si>
  <si>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</si>
  <si>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</si>
  <si>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</si>
  <si>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</si>
  <si>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</si>
  <si>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</si>
  <si>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</si>
  <si>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</si>
  <si>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</si>
  <si>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</si>
  <si>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</si>
  <si>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</si>
  <si>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</si>
  <si>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</si>
  <si>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</si>
  <si>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</si>
  <si>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</si>
  <si>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</si>
  <si>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</si>
  <si>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</si>
  <si>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</si>
  <si>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</si>
  <si>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</si>
  <si>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</si>
  <si>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</si>
  <si>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</si>
  <si>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</si>
  <si>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</si>
  <si>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</si>
  <si>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</si>
  <si>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</si>
  <si>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</si>
  <si>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</si>
  <si>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</si>
  <si>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</si>
  <si>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</si>
  <si>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</si>
  <si>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</si>
  <si>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</si>
  <si>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</si>
  <si>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</si>
  <si>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</si>
  <si>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</si>
  <si>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</si>
  <si>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</si>
  <si>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</si>
  <si>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</si>
  <si>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</si>
  <si>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</si>
  <si>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</si>
  <si>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</si>
  <si>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</si>
  <si>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</si>
  <si>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</si>
  <si>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</si>
  <si>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</si>
  <si>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</si>
  <si>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</si>
  <si>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</si>
  <si>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</si>
  <si>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</si>
  <si>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</si>
  <si>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</si>
  <si>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</si>
  <si>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</si>
  <si>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</si>
  <si>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</si>
  <si>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</si>
  <si>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</si>
  <si>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</si>
  <si>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</si>
  <si>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</si>
  <si>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</si>
  <si>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</si>
  <si>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</si>
  <si>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</si>
  <si>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</si>
  <si>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</si>
  <si>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</si>
  <si>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</si>
  <si>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</si>
  <si>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</si>
  <si>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</si>
  <si>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</si>
  <si>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</si>
  <si>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</si>
  <si>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</si>
  <si>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</si>
  <si>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</si>
  <si>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</si>
  <si>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</si>
  <si>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</si>
  <si>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</si>
  <si>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</si>
  <si>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</si>
  <si>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</si>
  <si>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</si>
  <si>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</si>
  <si>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</si>
  <si>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</si>
  <si>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</si>
  <si>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</si>
  <si>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</si>
  <si>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</si>
  <si>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</si>
  <si>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</si>
  <si>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</si>
  <si>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</si>
  <si>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</si>
  <si>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</si>
  <si>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</si>
  <si>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</si>
  <si>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</si>
  <si>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</si>
  <si>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</si>
  <si>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</si>
  <si>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</si>
  <si>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</si>
  <si>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</si>
  <si>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</si>
  <si>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</si>
  <si>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</si>
  <si>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</si>
  <si>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</si>
  <si>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</si>
  <si>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</si>
  <si>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</si>
  <si>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</si>
  <si>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</si>
  <si>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</si>
  <si>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</si>
  <si>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</si>
  <si>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</si>
  <si>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</si>
  <si>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</si>
  <si>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</si>
  <si>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</si>
  <si>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</si>
  <si>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</si>
  <si>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</si>
  <si>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</si>
  <si>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</si>
  <si>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</si>
  <si>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</si>
  <si>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</si>
  <si>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</si>
  <si>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</si>
  <si>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</si>
  <si>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</si>
  <si>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</si>
  <si>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</si>
  <si>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</si>
  <si>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</si>
  <si>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</si>
  <si>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</si>
  <si>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</si>
  <si>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</si>
  <si>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</si>
  <si>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</si>
  <si>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</si>
  <si>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</si>
  <si>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</si>
  <si>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</si>
  <si>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</si>
  <si>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</si>
  <si>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</si>
  <si>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</si>
  <si>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</si>
  <si>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</si>
  <si>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</si>
  <si>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</si>
  <si>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</si>
  <si>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</si>
  <si>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</si>
  <si>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</si>
  <si>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</si>
  <si>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</si>
  <si>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</si>
  <si>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</si>
  <si>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</si>
  <si>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</si>
  <si>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</si>
  <si>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</si>
  <si>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</si>
  <si>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</si>
  <si>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</si>
  <si>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</si>
  <si>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</si>
  <si>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</si>
  <si>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</si>
  <si>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</si>
  <si>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</si>
  <si>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</si>
  <si>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</si>
  <si>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</si>
  <si>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</si>
  <si>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</si>
  <si>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</si>
  <si>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</si>
  <si>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</si>
  <si>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</si>
  <si>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</si>
  <si>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</si>
  <si>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</si>
  <si>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</si>
  <si>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</si>
  <si>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</si>
  <si>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</si>
  <si>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</si>
  <si>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</si>
  <si>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</si>
  <si>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</si>
  <si>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</si>
  <si>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</si>
  <si>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</si>
  <si>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</si>
  <si>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</si>
  <si>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</si>
  <si>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</si>
  <si>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</si>
  <si>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</si>
  <si>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</si>
  <si>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</si>
  <si>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</si>
  <si>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</si>
  <si>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</si>
  <si>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</si>
  <si>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</si>
  <si>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</si>
  <si>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</si>
  <si>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</si>
  <si>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</si>
  <si>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</si>
  <si>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</si>
  <si>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</si>
  <si>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</si>
  <si>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</si>
  <si>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</si>
  <si>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</si>
  <si>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</si>
  <si>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</si>
  <si>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</si>
  <si>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</si>
  <si>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</si>
  <si>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</si>
  <si>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</si>
  <si>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</si>
  <si>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</si>
  <si>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</si>
  <si>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</si>
  <si>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</si>
  <si>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</si>
  <si>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</si>
  <si>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</si>
  <si>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</si>
  <si>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</si>
  <si>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</si>
  <si>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</si>
  <si>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</si>
  <si>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</si>
  <si>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</si>
  <si>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</si>
  <si>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</si>
  <si>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</si>
  <si>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</si>
  <si>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</si>
  <si>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</si>
  <si>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</si>
  <si>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</si>
  <si>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</si>
  <si>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</si>
  <si>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</si>
  <si>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</si>
  <si>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</si>
  <si>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</si>
  <si>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</si>
  <si>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</si>
  <si>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</si>
  <si>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</si>
  <si>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</si>
  <si>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</si>
  <si>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</si>
  <si>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</si>
  <si>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</si>
  <si>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</si>
  <si>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</si>
  <si>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</si>
  <si>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</si>
  <si>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</si>
  <si>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</si>
  <si>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</si>
  <si>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</si>
  <si>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</si>
  <si>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</si>
  <si>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</si>
  <si>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</si>
  <si>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</si>
  <si>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</si>
  <si>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</si>
  <si>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</si>
  <si>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</si>
  <si>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</si>
  <si>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</si>
  <si>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</si>
  <si>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</si>
  <si>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</si>
  <si>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</si>
  <si>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</si>
  <si>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</si>
  <si>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</si>
  <si>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</si>
  <si>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</si>
  <si>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</si>
  <si>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</si>
  <si>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</si>
  <si>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</si>
  <si>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</si>
  <si>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</si>
  <si>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</si>
  <si>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</si>
  <si>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</si>
  <si>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</si>
  <si>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</si>
  <si>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</si>
  <si>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</si>
  <si>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</si>
  <si>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</si>
  <si>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</si>
  <si>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</si>
  <si>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</si>
  <si>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</si>
  <si>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</si>
  <si>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</si>
  <si>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</si>
  <si>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</si>
  <si>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</si>
  <si>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</si>
  <si>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</si>
  <si>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</si>
  <si>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</si>
  <si>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</si>
  <si>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</si>
  <si>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</si>
  <si>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</si>
  <si>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</si>
  <si>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</si>
  <si>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</si>
  <si>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</si>
  <si>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</si>
  <si>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</si>
  <si>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</si>
  <si>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</si>
  <si>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</si>
  <si>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</si>
  <si>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</si>
  <si>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</si>
  <si>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</si>
  <si>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</si>
  <si>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</si>
  <si>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</si>
  <si>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</si>
  <si>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</si>
  <si>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</si>
  <si>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</si>
  <si>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</si>
  <si>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</si>
  <si>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</si>
  <si>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</si>
  <si>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</si>
  <si>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</si>
  <si>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</si>
  <si>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</si>
  <si>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</si>
  <si>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</si>
  <si>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</si>
  <si>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</si>
  <si>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</si>
  <si>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</si>
  <si>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</si>
  <si>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</si>
  <si>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</si>
  <si>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</si>
  <si>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</si>
  <si>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</si>
  <si>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</si>
  <si>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</si>
  <si>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</si>
  <si>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</si>
  <si>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</si>
  <si>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</si>
  <si>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</si>
  <si>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</si>
  <si>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</si>
  <si>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</si>
  <si>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</si>
  <si>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</si>
  <si>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</si>
  <si>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</si>
  <si>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</si>
  <si>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</si>
  <si>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</si>
  <si>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</si>
  <si>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</si>
  <si>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</si>
  <si>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</si>
  <si>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</si>
  <si>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</si>
  <si>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</si>
  <si>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</si>
  <si>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</si>
  <si>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</si>
  <si>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</si>
  <si>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</si>
  <si>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</si>
  <si>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</si>
  <si>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</si>
  <si>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</si>
  <si>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</si>
  <si>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</si>
  <si>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</si>
  <si>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</si>
  <si>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</si>
  <si>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</si>
  <si>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</si>
  <si>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</si>
  <si>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</si>
  <si>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</si>
  <si>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</si>
  <si>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</si>
  <si>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</si>
  <si>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</si>
  <si>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</si>
  <si>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</si>
  <si>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</si>
  <si>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</si>
  <si>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</si>
  <si>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</si>
  <si>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</si>
  <si>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</si>
  <si>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</si>
  <si>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</si>
  <si>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</si>
  <si>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</si>
  <si>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</si>
  <si>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</si>
  <si>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</si>
  <si>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</si>
  <si>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</si>
  <si>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</si>
  <si>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</si>
  <si>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</si>
  <si>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</si>
  <si>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</si>
  <si>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</si>
  <si>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</si>
  <si>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</si>
  <si>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</si>
  <si>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</si>
  <si>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</si>
  <si>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</si>
  <si>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</si>
  <si>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</si>
  <si>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</si>
  <si>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</si>
  <si>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</si>
  <si>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</si>
  <si>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</si>
  <si>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</si>
  <si>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</si>
  <si>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</si>
  <si>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</si>
  <si>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</si>
  <si>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</si>
  <si>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</si>
  <si>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</si>
  <si>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</si>
  <si>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</si>
  <si>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</si>
  <si>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</si>
  <si>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</si>
  <si>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</si>
  <si>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</si>
  <si>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</si>
  <si>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</si>
  <si>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</si>
  <si>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</si>
  <si>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</si>
  <si>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</si>
  <si>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</si>
  <si>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</si>
  <si>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</si>
  <si>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</si>
  <si>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</si>
  <si>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</si>
  <si>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</si>
  <si>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</si>
  <si>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</si>
  <si>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</si>
  <si>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</si>
  <si>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</si>
  <si>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</si>
  <si>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</si>
  <si>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</si>
  <si>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</si>
  <si>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</si>
  <si>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</si>
  <si>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</si>
  <si>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</si>
  <si>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</si>
  <si>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</si>
  <si>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</si>
  <si>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</si>
  <si>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</si>
  <si>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</si>
  <si>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</si>
  <si>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</si>
  <si>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</si>
  <si>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</si>
  <si>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</si>
  <si>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</si>
  <si>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</si>
  <si>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</si>
  <si>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</si>
  <si>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</si>
  <si>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</si>
  <si>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</si>
  <si>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</si>
  <si>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</si>
  <si>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</si>
  <si>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</si>
  <si>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</si>
  <si>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</si>
  <si>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</si>
  <si>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</si>
  <si>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</si>
  <si>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</si>
  <si>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</si>
  <si>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</si>
  <si>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</si>
  <si>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</si>
  <si>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</si>
  <si>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</si>
  <si>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</si>
  <si>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</si>
  <si>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</si>
  <si>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</si>
  <si>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</si>
  <si>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</si>
  <si>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</si>
  <si>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</si>
  <si>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</si>
  <si>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</si>
  <si>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</si>
  <si>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</si>
  <si>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</si>
  <si>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</si>
  <si>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</si>
  <si>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</si>
  <si>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</si>
  <si>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</si>
  <si>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</si>
  <si>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</si>
  <si>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</si>
  <si>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</si>
  <si>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</si>
  <si>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</si>
  <si>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</si>
  <si>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</si>
  <si>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</si>
  <si>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</si>
  <si>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</si>
  <si>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</si>
  <si>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</si>
  <si>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</si>
  <si>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</si>
  <si>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</si>
  <si>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</si>
  <si>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</si>
  <si>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</si>
  <si>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</si>
  <si>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</si>
  <si>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</si>
  <si>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</si>
  <si>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</si>
  <si>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</si>
  <si>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</si>
  <si>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</si>
  <si>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</si>
  <si>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</si>
  <si>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</si>
  <si>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</si>
  <si>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</si>
  <si>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</si>
  <si>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</si>
  <si>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</si>
  <si>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</si>
  <si>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</si>
  <si>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</si>
  <si>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</si>
  <si>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</si>
  <si>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</si>
  <si>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</si>
  <si>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</si>
  <si>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</si>
  <si>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</si>
  <si>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</si>
  <si>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</si>
  <si>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</si>
  <si>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</si>
  <si>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</si>
  <si>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</si>
  <si>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</si>
  <si>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</si>
  <si>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</si>
  <si>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</si>
  <si>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</si>
  <si>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</si>
  <si>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</si>
  <si>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</si>
  <si>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</si>
  <si>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</si>
  <si>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</si>
  <si>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</si>
  <si>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</si>
  <si>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</si>
  <si>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</si>
  <si>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</si>
  <si>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</si>
  <si>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</si>
  <si>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</si>
  <si>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</si>
  <si>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</si>
  <si>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</si>
  <si>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</si>
  <si>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</si>
  <si>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</si>
  <si>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</si>
  <si>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</si>
  <si>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</si>
  <si>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</si>
  <si>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</si>
  <si>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</si>
  <si>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</si>
  <si>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</si>
  <si>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</si>
  <si>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</si>
  <si>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</si>
  <si>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</si>
  <si>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</si>
  <si>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</si>
  <si>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</si>
  <si>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</si>
  <si>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</si>
  <si>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</si>
  <si>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</si>
  <si>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</si>
  <si>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</si>
  <si>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</si>
  <si>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</si>
  <si>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</si>
  <si>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</si>
  <si>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</si>
  <si>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</si>
  <si>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</si>
  <si>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</si>
  <si>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</si>
  <si>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</si>
  <si>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</si>
  <si>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</si>
  <si>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</si>
  <si>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</si>
  <si>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</si>
  <si>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</si>
  <si>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</si>
  <si>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</si>
  <si>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</si>
  <si>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</si>
  <si>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</si>
  <si>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</si>
  <si>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</si>
  <si>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</si>
  <si>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</si>
  <si>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</si>
  <si>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</si>
  <si>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</si>
  <si>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</si>
  <si>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</si>
  <si>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</si>
  <si>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</si>
  <si>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</si>
  <si>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</si>
  <si>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</si>
  <si>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</si>
  <si>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</si>
  <si>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</si>
  <si>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</si>
  <si>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</si>
  <si>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</si>
  <si>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</si>
  <si>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</si>
  <si>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</si>
  <si>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</si>
  <si>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</si>
  <si>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</si>
  <si>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</si>
  <si>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</si>
  <si>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</si>
  <si>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</si>
  <si>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</si>
  <si>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</si>
  <si>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</si>
  <si>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</si>
  <si>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</si>
  <si>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</si>
  <si>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</si>
  <si>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</si>
  <si>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</si>
  <si>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</si>
  <si>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</si>
  <si>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</si>
  <si>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</si>
  <si>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</si>
  <si>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</si>
  <si>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</si>
  <si>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</si>
  <si>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</si>
  <si>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</si>
  <si>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</si>
  <si>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</si>
  <si>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</si>
  <si>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</si>
  <si>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</si>
  <si>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</si>
  <si>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</si>
  <si>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</si>
  <si>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</si>
  <si>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</si>
  <si>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</si>
  <si>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</si>
  <si>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</si>
  <si>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</si>
  <si>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</si>
  <si>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</si>
  <si>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</si>
  <si>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</si>
  <si>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</si>
  <si>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</si>
  <si>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</si>
  <si>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</si>
  <si>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</si>
  <si>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</si>
  <si>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</si>
  <si>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</si>
  <si>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</si>
  <si>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</si>
  <si>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</si>
  <si>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</si>
  <si>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</si>
  <si>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</si>
  <si>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</si>
  <si>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</si>
  <si>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</si>
  <si>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</si>
  <si>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</si>
  <si>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</si>
  <si>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</si>
  <si>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</si>
  <si>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</si>
  <si>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</si>
  <si>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</si>
  <si>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</si>
  <si>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</si>
  <si>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</si>
  <si>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</si>
  <si>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</si>
  <si>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</si>
  <si>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</si>
  <si>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</si>
  <si>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</si>
  <si>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</si>
  <si>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</si>
  <si>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</si>
  <si>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</si>
  <si>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</si>
  <si>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</si>
  <si>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</si>
  <si>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</si>
  <si>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</si>
  <si>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</si>
  <si>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</si>
  <si>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</si>
  <si>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</si>
  <si>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</si>
  <si>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</si>
  <si>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</si>
  <si>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</si>
  <si>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</si>
  <si>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</si>
  <si>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</si>
  <si>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</si>
  <si>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</si>
  <si>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</si>
  <si>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</si>
  <si>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</si>
  <si>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</si>
  <si>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</si>
  <si>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</si>
  <si>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</si>
  <si>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</si>
  <si>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</si>
  <si>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</si>
  <si>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</si>
  <si>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</si>
  <si>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</si>
  <si>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</si>
  <si>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</si>
  <si>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</si>
  <si>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</si>
  <si>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</si>
  <si>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</si>
  <si>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</si>
  <si>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</si>
  <si>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</si>
  <si>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</si>
  <si>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</si>
  <si>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</si>
  <si>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</si>
  <si>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</si>
  <si>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</si>
  <si>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</si>
  <si>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</si>
  <si>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</si>
  <si>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</si>
  <si>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</si>
  <si>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</si>
  <si>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</si>
  <si>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</si>
  <si>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</si>
  <si>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</si>
  <si>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</si>
  <si>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</si>
  <si>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</si>
  <si>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</si>
  <si>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</si>
  <si>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</si>
  <si>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</si>
  <si>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</si>
  <si>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</si>
  <si>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</si>
  <si>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</si>
  <si>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</si>
  <si>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</si>
  <si>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</si>
  <si>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</si>
  <si>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</si>
  <si>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</si>
  <si>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</si>
  <si>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</si>
  <si>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</si>
  <si>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</si>
  <si>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</si>
  <si>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</si>
  <si>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</si>
  <si>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</si>
  <si>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</si>
  <si>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</si>
  <si>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</si>
  <si>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</si>
  <si>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</si>
  <si>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</si>
  <si>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</si>
  <si>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</si>
  <si>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</si>
  <si>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</si>
  <si>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</si>
  <si>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</si>
  <si>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</si>
  <si>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</si>
  <si>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</si>
  <si>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</si>
  <si>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</si>
  <si>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</si>
  <si>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</si>
  <si>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</si>
  <si>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</si>
  <si>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</si>
  <si>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</si>
  <si>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</si>
  <si>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</si>
  <si>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</si>
  <si>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</si>
  <si>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</si>
  <si>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</si>
  <si>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</si>
  <si>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</si>
  <si>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</si>
  <si>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</si>
  <si>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</si>
  <si>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</si>
  <si>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</si>
  <si>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</si>
  <si>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</si>
  <si>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</si>
  <si>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</si>
  <si>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</si>
  <si>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</si>
  <si>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</si>
  <si>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</si>
  <si>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</si>
  <si>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</si>
  <si>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</si>
  <si>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</si>
  <si>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</si>
  <si>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</si>
  <si>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</si>
  <si>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</si>
  <si>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</si>
  <si>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</si>
  <si>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</si>
  <si>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</si>
  <si>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</si>
  <si>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</si>
  <si>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</si>
  <si>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</si>
  <si>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</si>
  <si>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</si>
  <si>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</si>
  <si>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</si>
  <si>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</si>
  <si>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</si>
  <si>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</si>
  <si>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</si>
  <si>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</si>
  <si>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</si>
  <si>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</si>
  <si>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</si>
  <si>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</si>
  <si>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</si>
  <si>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</si>
  <si>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</si>
  <si>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</si>
  <si>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</si>
  <si>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</si>
  <si>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</si>
  <si>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</si>
  <si>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</si>
  <si>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</si>
  <si>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</si>
  <si>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</si>
  <si>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</si>
  <si>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</si>
  <si>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</si>
  <si>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</si>
  <si>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</si>
  <si>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</si>
  <si>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</si>
  <si>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</si>
  <si>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</si>
  <si>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</si>
  <si>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</si>
  <si>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</si>
  <si>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</si>
  <si>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</si>
  <si>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</si>
  <si>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</si>
  <si>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</si>
  <si>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</si>
  <si>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</si>
  <si>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</si>
  <si>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</si>
  <si>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</si>
  <si>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</si>
  <si>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</si>
  <si>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</si>
  <si>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</si>
  <si>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</si>
  <si>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</si>
  <si>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</si>
  <si>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</si>
  <si>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</si>
  <si>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</si>
  <si>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</si>
  <si>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</si>
  <si>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</si>
  <si>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</si>
  <si>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</si>
  <si>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</si>
  <si>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</si>
  <si>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</si>
  <si>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</si>
  <si>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</si>
  <si>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</si>
  <si>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</si>
  <si>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</si>
  <si>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</si>
  <si>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</si>
  <si>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</si>
  <si>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</si>
  <si>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</si>
  <si>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</si>
  <si>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</si>
  <si>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</si>
  <si>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</si>
  <si>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</si>
  <si>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</si>
  <si>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</si>
  <si>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</si>
  <si>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</si>
  <si>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</si>
  <si>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</si>
  <si>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</si>
  <si>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</si>
  <si>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</si>
  <si>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</si>
  <si>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</si>
  <si>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</si>
  <si>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</si>
  <si>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</si>
  <si>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</si>
  <si>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</si>
  <si>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</si>
  <si>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</si>
  <si>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</si>
  <si>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</si>
  <si>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</si>
  <si>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</si>
  <si>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</si>
  <si>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</si>
  <si>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</si>
  <si>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</si>
  <si>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</si>
  <si>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</si>
  <si>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</si>
  <si>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</si>
  <si>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</si>
  <si>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</si>
  <si>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</si>
  <si>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</si>
  <si>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</si>
  <si>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</si>
  <si>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</si>
  <si>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</si>
  <si>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</si>
  <si>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</si>
  <si>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</si>
  <si>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</si>
  <si>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</si>
  <si>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</si>
  <si>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</si>
  <si>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</si>
  <si>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</si>
  <si>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</si>
  <si>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</si>
  <si>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</si>
  <si>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</si>
  <si>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</si>
  <si>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</si>
  <si>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</si>
  <si>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</si>
  <si>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</si>
  <si>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</si>
  <si>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</si>
  <si>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</si>
  <si>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</si>
  <si>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</si>
  <si>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</si>
  <si>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</si>
  <si>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</si>
  <si>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</si>
  <si>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</si>
  <si>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</si>
  <si>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</si>
  <si>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</si>
  <si>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</si>
  <si>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</si>
  <si>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</si>
  <si>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</si>
  <si>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</si>
  <si>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</si>
  <si>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</si>
  <si>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</si>
  <si>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</si>
  <si>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</si>
  <si>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</si>
  <si>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</si>
  <si>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</si>
  <si>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</si>
  <si>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</si>
  <si>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</si>
  <si>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</si>
  <si>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</si>
  <si>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</si>
  <si>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</si>
  <si>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</si>
  <si>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</si>
  <si>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</si>
  <si>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</si>
  <si>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</si>
  <si>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</si>
  <si>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</si>
  <si>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</si>
  <si>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</si>
  <si>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</si>
  <si>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</si>
  <si>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</si>
  <si>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</si>
  <si>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</si>
  <si>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</si>
  <si>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</si>
  <si>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</si>
  <si>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</si>
  <si>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</si>
  <si>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</si>
  <si>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</si>
  <si>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</si>
  <si>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</si>
  <si>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</si>
  <si>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</si>
  <si>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</si>
  <si>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</si>
  <si>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</si>
  <si>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</si>
  <si>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</si>
  <si>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</si>
  <si>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</si>
  <si>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</si>
  <si>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</si>
  <si>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</si>
  <si>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</si>
  <si>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</si>
  <si>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</si>
  <si>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</si>
  <si>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</si>
  <si>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</si>
  <si>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</si>
  <si>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</si>
  <si>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</si>
  <si>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</si>
  <si>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</si>
  <si>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</si>
  <si>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</si>
  <si>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</si>
  <si>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</si>
  <si>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</si>
  <si>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</si>
  <si>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</si>
  <si>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</si>
  <si>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</si>
  <si>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</si>
  <si>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</si>
  <si>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</si>
  <si>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</si>
  <si>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</si>
  <si>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</si>
  <si>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</si>
  <si>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</si>
  <si>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</si>
  <si>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</si>
  <si>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</si>
  <si>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</si>
  <si>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</si>
  <si>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</si>
  <si>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</si>
  <si>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</si>
  <si>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</si>
  <si>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</si>
  <si>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</si>
  <si>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</si>
  <si>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</si>
  <si>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</si>
  <si>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</si>
  <si>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</si>
  <si>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</si>
  <si>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</si>
  <si>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</si>
  <si>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</si>
  <si>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</si>
  <si>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</si>
  <si>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</si>
  <si>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</si>
  <si>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</si>
  <si>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</si>
  <si>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</si>
  <si>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</si>
  <si>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</si>
  <si>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</si>
  <si>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</si>
  <si>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</si>
  <si>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</si>
  <si>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</si>
  <si>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</si>
  <si>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</si>
  <si>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</si>
  <si>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</si>
  <si>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</si>
  <si>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</si>
  <si>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</si>
  <si>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</si>
  <si>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</si>
  <si>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</si>
  <si>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</si>
  <si>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</si>
  <si>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</si>
  <si>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</si>
  <si>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</si>
  <si>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</si>
  <si>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</si>
  <si>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</si>
  <si>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</si>
  <si>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</si>
  <si>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</si>
  <si>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</si>
  <si>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</si>
  <si>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</si>
  <si>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</si>
  <si>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</si>
  <si>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</si>
  <si>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</si>
  <si>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</si>
  <si>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</si>
  <si>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</si>
  <si>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</si>
  <si>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</si>
  <si>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</si>
  <si>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</si>
  <si>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</si>
  <si>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</si>
  <si>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</si>
  <si>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</si>
  <si>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</si>
  <si>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</si>
  <si>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</si>
  <si>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</si>
  <si>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</si>
  <si>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</si>
  <si>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</si>
  <si>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</si>
  <si>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</si>
  <si>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</si>
  <si>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</si>
  <si>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</si>
  <si>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</si>
  <si>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</si>
  <si>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</si>
  <si>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</si>
  <si>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</si>
  <si>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</si>
  <si>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</si>
  <si>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</si>
  <si>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</si>
  <si>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</si>
  <si>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</si>
  <si>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</si>
  <si>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</si>
  <si>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</si>
  <si>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</si>
  <si>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</si>
  <si>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</si>
  <si>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</si>
  <si>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</si>
  <si>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</si>
  <si>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</si>
  <si>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</si>
  <si>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</si>
  <si>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</si>
  <si>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</si>
  <si>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</si>
  <si>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</si>
  <si>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</si>
  <si>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</si>
  <si>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</si>
  <si>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</si>
  <si>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</si>
  <si>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</si>
  <si>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</si>
  <si>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</si>
  <si>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</si>
  <si>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</si>
  <si>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</si>
  <si>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</si>
  <si>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</si>
  <si>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</si>
  <si>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</si>
  <si>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</si>
  <si>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</si>
  <si>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</si>
  <si>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</si>
  <si>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</si>
  <si>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</si>
  <si>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</si>
  <si>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</si>
  <si>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</si>
  <si>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</si>
  <si>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</si>
  <si>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</si>
  <si>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</si>
  <si>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</si>
  <si>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</si>
  <si>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</si>
  <si>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</si>
  <si>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</si>
  <si>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</si>
  <si>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</si>
  <si>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</si>
  <si>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</si>
  <si>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</si>
  <si>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</si>
  <si>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</si>
  <si>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</si>
  <si>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</si>
  <si>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</si>
  <si>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</si>
  <si>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</si>
  <si>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</si>
  <si>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</si>
  <si>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</si>
  <si>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</si>
  <si>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</si>
  <si>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</si>
  <si>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</si>
  <si>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</si>
  <si>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</si>
  <si>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</si>
  <si>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</si>
  <si>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</si>
  <si>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</si>
  <si>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</si>
  <si>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</si>
  <si>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</si>
  <si>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</si>
  <si>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</si>
  <si>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</si>
  <si>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</si>
  <si>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</si>
  <si>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</si>
  <si>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</si>
  <si>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</si>
  <si>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</si>
  <si>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</si>
  <si>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</si>
  <si>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</si>
  <si>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</si>
  <si>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</si>
  <si>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</si>
  <si>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</si>
  <si>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</si>
  <si>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</si>
  <si>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</si>
  <si>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</si>
  <si>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</si>
  <si>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</si>
  <si>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</si>
  <si>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</si>
  <si>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</si>
  <si>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</si>
  <si>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</si>
  <si>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</si>
  <si>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</si>
  <si>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</si>
  <si>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</si>
  <si>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</si>
  <si>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</si>
  <si>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</si>
  <si>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</si>
  <si>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</si>
  <si>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</si>
  <si>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</si>
  <si>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</si>
  <si>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</si>
  <si>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</si>
  <si>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</si>
  <si>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</si>
  <si>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</si>
  <si>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</si>
  <si>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</si>
  <si>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</si>
  <si>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</si>
  <si>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</si>
  <si>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</si>
  <si>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</si>
  <si>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</si>
  <si>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</si>
  <si>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</si>
  <si>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</si>
  <si>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</si>
  <si>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</si>
  <si>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</si>
  <si>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</si>
  <si>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</si>
  <si>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</si>
  <si>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</si>
  <si>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</si>
  <si>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</si>
  <si>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</si>
  <si>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</si>
  <si>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</si>
  <si>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</si>
  <si>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</si>
  <si>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</si>
  <si>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</si>
  <si>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</si>
  <si>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</si>
  <si>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</si>
  <si>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</si>
  <si>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</si>
  <si>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</si>
  <si>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</si>
  <si>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</si>
  <si>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</si>
  <si>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</si>
  <si>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</si>
  <si>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</si>
  <si>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</si>
  <si>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</si>
  <si>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</si>
  <si>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</si>
  <si>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</si>
  <si>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</si>
  <si>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</si>
  <si>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</si>
  <si>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</si>
  <si>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</si>
  <si>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</si>
  <si>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</si>
  <si>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</si>
  <si>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</si>
  <si>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</si>
  <si>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</si>
  <si>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</si>
  <si>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</si>
  <si>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</si>
  <si>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</si>
  <si>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</si>
  <si>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</si>
  <si>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</si>
  <si>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</si>
  <si>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</si>
  <si>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</si>
  <si>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</si>
  <si>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</si>
  <si>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</si>
  <si>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</si>
  <si>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</si>
  <si>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</si>
  <si>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</si>
  <si>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</si>
  <si>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</si>
  <si>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</si>
  <si>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</si>
  <si>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</si>
  <si>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</si>
  <si>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</si>
  <si>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</si>
  <si>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</si>
  <si>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</si>
  <si>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</si>
  <si>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</si>
  <si>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</si>
  <si>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</si>
  <si>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</si>
  <si>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</si>
  <si>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</si>
  <si>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</si>
  <si>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</si>
  <si>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</si>
  <si>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</si>
  <si>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</si>
  <si>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</si>
  <si>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</si>
  <si>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</si>
  <si>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</si>
  <si>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</si>
  <si>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</si>
  <si>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</si>
  <si>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</si>
  <si>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</si>
  <si>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</si>
  <si>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</si>
  <si>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</si>
  <si>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</si>
  <si>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</si>
  <si>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</si>
  <si>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</si>
  <si>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</si>
  <si>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</si>
  <si>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</si>
  <si>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</si>
  <si>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</si>
  <si>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</si>
  <si>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</si>
  <si>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</si>
  <si>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</si>
  <si>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</si>
  <si>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</si>
  <si>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</si>
  <si>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</si>
  <si>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</si>
  <si>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</si>
  <si>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</si>
  <si>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</si>
  <si>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</si>
  <si>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</si>
  <si>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</si>
  <si>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</si>
  <si>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</si>
  <si>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</si>
  <si>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</si>
  <si>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</si>
  <si>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</si>
  <si>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</si>
  <si>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</si>
  <si>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</si>
  <si>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</si>
  <si>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</si>
  <si>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</si>
  <si>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</si>
  <si>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</si>
  <si>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</si>
  <si>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</si>
  <si>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</si>
  <si>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</si>
  <si>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</si>
  <si>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</si>
  <si>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</si>
  <si>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</si>
  <si>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</si>
  <si>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</si>
  <si>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</si>
  <si>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</si>
  <si>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</si>
  <si>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</si>
  <si>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</si>
  <si>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</si>
  <si>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</si>
  <si>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</si>
  <si>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</si>
  <si>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</si>
  <si>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</si>
  <si>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</si>
  <si>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</si>
  <si>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</si>
  <si>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</si>
  <si>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</si>
  <si>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</si>
  <si>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</si>
  <si>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</si>
  <si>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</si>
  <si>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</si>
  <si>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</si>
  <si>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</si>
  <si>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</si>
  <si>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</si>
  <si>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</si>
  <si>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</si>
  <si>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</si>
  <si>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</si>
  <si>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</si>
  <si>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</si>
  <si>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</si>
  <si>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</si>
  <si>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</si>
  <si>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</si>
  <si>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</si>
  <si>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</si>
  <si>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</si>
  <si>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</si>
  <si>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</si>
  <si>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</si>
  <si>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</si>
  <si>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</si>
  <si>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</si>
  <si>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</si>
  <si>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</si>
  <si>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</si>
  <si>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</si>
  <si>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</si>
  <si>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</si>
  <si>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</si>
  <si>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</si>
  <si>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</si>
  <si>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</si>
  <si>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</si>
  <si>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</si>
  <si>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</si>
  <si>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</si>
  <si>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</si>
  <si>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</si>
  <si>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</si>
  <si>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</si>
  <si>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</si>
  <si>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</si>
  <si>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</si>
  <si>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</si>
  <si>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</si>
  <si>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</si>
  <si>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</si>
  <si>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</si>
  <si>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</si>
  <si>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</si>
  <si>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</si>
  <si>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</si>
  <si>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</si>
  <si>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</si>
  <si>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</si>
  <si>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</si>
  <si>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</si>
  <si>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</si>
  <si>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</si>
  <si>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</si>
  <si>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</si>
  <si>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</si>
  <si>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</si>
  <si>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</si>
  <si>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</si>
  <si>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</si>
  <si>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</si>
  <si>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</si>
  <si>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</si>
  <si>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</si>
  <si>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</si>
  <si>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</si>
  <si>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</si>
  <si>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</si>
  <si>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</si>
  <si>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</si>
  <si>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</si>
  <si>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</si>
  <si>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</si>
  <si>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</si>
  <si>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</si>
  <si>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</si>
  <si>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</si>
  <si>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</si>
  <si>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</si>
  <si>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</si>
  <si>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</si>
  <si>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</si>
  <si>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</si>
  <si>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</si>
  <si>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</si>
  <si>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</si>
  <si>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</si>
  <si>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</si>
  <si>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</si>
  <si>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</si>
  <si>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</si>
  <si>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</si>
  <si>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</si>
  <si>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</si>
  <si>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</si>
  <si>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</si>
  <si>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</si>
  <si>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</si>
  <si>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</si>
  <si>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</si>
  <si>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</si>
  <si>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</si>
  <si>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</si>
  <si>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</si>
  <si>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</si>
  <si>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</si>
  <si>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</si>
  <si>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</si>
  <si>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</si>
  <si>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</si>
  <si>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</si>
  <si>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</si>
  <si>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</si>
  <si>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</si>
  <si>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</si>
  <si>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</si>
  <si>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</si>
  <si>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</si>
  <si>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</si>
  <si>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</si>
  <si>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</si>
  <si>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</si>
  <si>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</si>
  <si>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</si>
  <si>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</si>
  <si>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</si>
  <si>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</si>
  <si>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</si>
  <si>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</si>
  <si>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</si>
  <si>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</si>
  <si>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</si>
  <si>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</si>
  <si>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</si>
  <si>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</si>
  <si>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</si>
  <si>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</si>
  <si>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</si>
  <si>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</si>
  <si>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</si>
  <si>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</si>
  <si>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</si>
  <si>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</si>
  <si>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</si>
  <si>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</si>
  <si>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</si>
  <si>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</si>
  <si>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</si>
  <si>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</si>
  <si>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</si>
  <si>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</si>
  <si>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</si>
  <si>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</si>
  <si>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</si>
  <si>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</si>
  <si>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</si>
  <si>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</si>
  <si>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</si>
  <si>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</si>
  <si>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</si>
  <si>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</si>
  <si>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</si>
  <si>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</si>
  <si>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</si>
  <si>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</si>
  <si>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</si>
  <si>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</si>
  <si>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</si>
  <si>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</si>
  <si>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</si>
  <si>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</si>
  <si>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</si>
  <si>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</si>
  <si>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</si>
  <si>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</si>
  <si>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</si>
  <si>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</si>
  <si>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</si>
  <si>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</si>
  <si>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</si>
  <si>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</si>
  <si>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</si>
  <si>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</si>
  <si>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</si>
  <si>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</si>
  <si>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</si>
  <si>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</si>
  <si>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</si>
  <si>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</si>
  <si>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</si>
  <si>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</si>
  <si>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</si>
  <si>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</si>
  <si>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</si>
  <si>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</si>
  <si>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</si>
  <si>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</si>
  <si>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</si>
  <si>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</si>
  <si>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</si>
  <si>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</si>
  <si>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</si>
  <si>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</si>
  <si>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</si>
  <si>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</si>
  <si>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</si>
  <si>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</si>
  <si>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</si>
  <si>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</si>
  <si>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</si>
  <si>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</si>
  <si>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</si>
  <si>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</si>
  <si>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</si>
  <si>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</si>
  <si>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</si>
  <si>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</si>
  <si>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</si>
  <si>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</si>
  <si>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</si>
  <si>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</si>
  <si>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</si>
  <si>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</si>
  <si>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</si>
  <si>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</si>
  <si>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</si>
  <si>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</si>
  <si>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</si>
  <si>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</si>
  <si>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</si>
  <si>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</si>
  <si>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</si>
  <si>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</si>
  <si>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</si>
  <si>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</si>
  <si>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</si>
  <si>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</si>
  <si>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</si>
  <si>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</si>
  <si>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</si>
  <si>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</si>
  <si>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</si>
  <si>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</si>
  <si>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</si>
  <si>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</si>
  <si>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</si>
  <si>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</si>
  <si>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</si>
  <si>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</si>
  <si>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</si>
  <si>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</si>
  <si>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</si>
  <si>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</si>
  <si>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</si>
  <si>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</si>
  <si>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</si>
  <si>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</si>
  <si>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</si>
  <si>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</si>
  <si>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</si>
  <si>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</si>
  <si>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</si>
  <si>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</si>
  <si>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</si>
  <si>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</si>
  <si>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</si>
  <si>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</si>
  <si>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</si>
  <si>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</si>
  <si>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</si>
  <si>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</si>
  <si>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</si>
  <si>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</si>
  <si>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</si>
  <si>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</si>
  <si>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</si>
  <si>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</si>
  <si>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</si>
  <si>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</si>
  <si>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</si>
  <si>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</si>
  <si>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</si>
  <si>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</si>
  <si>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</si>
  <si>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</si>
  <si>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</si>
  <si>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</si>
  <si>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</si>
  <si>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</si>
  <si>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</si>
  <si>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</si>
  <si>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</si>
  <si>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</si>
  <si>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</si>
  <si>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</si>
  <si>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</si>
  <si>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</si>
  <si>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</si>
  <si>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</si>
  <si>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</si>
  <si>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</si>
  <si>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</si>
  <si>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</si>
  <si>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</si>
  <si>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</si>
  <si>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</si>
  <si>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</si>
  <si>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</si>
  <si>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</si>
  <si>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</si>
  <si>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</si>
  <si>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</si>
  <si>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</si>
  <si>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</si>
  <si>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</si>
  <si>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</si>
  <si>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</si>
  <si>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</si>
  <si>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</si>
  <si>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</si>
  <si>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</si>
  <si>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</si>
  <si>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</si>
  <si>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</si>
  <si>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</si>
  <si>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</si>
  <si>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</si>
  <si>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</si>
  <si>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</si>
  <si>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</si>
  <si>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</si>
  <si>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</si>
  <si>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</si>
  <si>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</si>
  <si>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</si>
  <si>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</si>
  <si>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</si>
  <si>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</si>
  <si>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</si>
  <si>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</si>
  <si>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</si>
  <si>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</si>
  <si>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</si>
  <si>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</si>
  <si>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</si>
  <si>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</si>
  <si>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</si>
  <si>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</si>
  <si>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</si>
  <si>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</si>
  <si>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</si>
  <si>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</si>
  <si>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</si>
  <si>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</si>
  <si>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</si>
  <si>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</si>
  <si>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</si>
  <si>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</si>
  <si>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</si>
  <si>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</si>
  <si>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</si>
  <si>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</si>
  <si>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</si>
  <si>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</si>
  <si>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</si>
  <si>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</si>
  <si>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</si>
  <si>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</si>
  <si>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</si>
  <si>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</si>
  <si>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</si>
  <si>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</si>
  <si>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</si>
  <si>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</si>
  <si>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</si>
  <si>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</si>
  <si>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</si>
  <si>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</si>
  <si>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</si>
  <si>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</si>
  <si>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</si>
  <si>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</si>
  <si>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</si>
  <si>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</si>
  <si>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</si>
  <si>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</si>
  <si>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</si>
  <si>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</si>
  <si>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</si>
  <si>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</si>
  <si>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</si>
  <si>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</si>
  <si>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</si>
  <si>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</si>
  <si>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</si>
  <si>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</si>
  <si>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</si>
  <si>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</si>
  <si>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</si>
  <si>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</si>
  <si>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</si>
  <si>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</si>
  <si>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</si>
  <si>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</si>
  <si>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</si>
  <si>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</si>
  <si>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</si>
  <si>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</si>
  <si>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</si>
  <si>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</si>
  <si>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</si>
  <si>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</si>
  <si>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</si>
  <si>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</si>
  <si>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</si>
  <si>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</si>
  <si>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</si>
  <si>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</si>
  <si>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</si>
  <si>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</si>
  <si>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</si>
  <si>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</si>
  <si>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</si>
  <si>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</si>
  <si>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</si>
  <si>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</si>
  <si>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</si>
  <si>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</si>
  <si>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</si>
  <si>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</si>
  <si>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</si>
  <si>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</si>
  <si>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</si>
  <si>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</si>
  <si>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</si>
  <si>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</si>
  <si>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</si>
  <si>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</si>
  <si>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</si>
  <si>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</si>
  <si>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</si>
  <si>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</si>
  <si>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</si>
  <si>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</si>
  <si>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</si>
  <si>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</si>
  <si>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</si>
  <si>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</si>
  <si>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</si>
  <si>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</si>
  <si>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</si>
  <si>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</si>
  <si>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</si>
  <si>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</si>
  <si>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</si>
  <si>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</si>
  <si>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</si>
  <si>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</si>
  <si>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</si>
  <si>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</si>
  <si>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</si>
  <si>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</si>
  <si>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</si>
  <si>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</si>
  <si>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</si>
  <si>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</si>
  <si>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</si>
  <si>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</si>
  <si>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</si>
  <si>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</si>
  <si>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</si>
  <si>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</si>
  <si>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</si>
  <si>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</si>
  <si>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</si>
  <si>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</si>
  <si>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</si>
  <si>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</si>
  <si>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</si>
  <si>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</si>
  <si>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</si>
  <si>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</si>
  <si>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</si>
  <si>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</si>
  <si>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</si>
  <si>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</si>
  <si>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</si>
  <si>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</si>
  <si>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</si>
  <si>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</si>
  <si>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</si>
  <si>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</si>
  <si>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</si>
  <si>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</si>
  <si>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</si>
  <si>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</si>
  <si>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</si>
  <si>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</si>
  <si>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</si>
  <si>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</si>
  <si>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</si>
  <si>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</si>
  <si>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</si>
  <si>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</si>
  <si>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</si>
  <si>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</si>
  <si>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</si>
  <si>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</si>
  <si>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</si>
  <si>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</si>
  <si>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</si>
  <si>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</si>
  <si>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</si>
  <si>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</si>
  <si>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</si>
  <si>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</si>
  <si>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</si>
  <si>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</si>
  <si>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</si>
  <si>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</si>
  <si>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</si>
  <si>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</si>
  <si>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</si>
  <si>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</si>
  <si>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</si>
  <si>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</si>
  <si>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</si>
  <si>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</si>
  <si>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</si>
  <si>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</si>
  <si>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</si>
  <si>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</si>
  <si>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</si>
  <si>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</si>
  <si>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</si>
  <si>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</si>
  <si>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</si>
  <si>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</si>
  <si>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</si>
  <si>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</si>
  <si>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</si>
  <si>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</si>
  <si>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</si>
  <si>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</si>
  <si>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</si>
  <si>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</si>
  <si>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</si>
  <si>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</si>
  <si>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</si>
  <si>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</si>
  <si>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</si>
  <si>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</si>
  <si>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</si>
  <si>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</si>
  <si>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</si>
  <si>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</si>
  <si>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</si>
  <si>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</si>
  <si>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</si>
  <si>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</si>
  <si>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</si>
  <si>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</si>
  <si>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</si>
  <si>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</si>
  <si>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</si>
  <si>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</si>
  <si>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</si>
  <si>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</si>
  <si>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</si>
  <si>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</si>
  <si>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</si>
  <si>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</si>
  <si>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</si>
  <si>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</si>
  <si>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</si>
  <si>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</si>
  <si>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</si>
  <si>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</si>
  <si>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</si>
  <si>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</si>
  <si>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</si>
  <si>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</si>
  <si>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</si>
  <si>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</si>
  <si>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</si>
  <si>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</si>
  <si>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</si>
  <si>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</si>
  <si>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</si>
  <si>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</si>
  <si>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</si>
  <si>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</si>
  <si>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</si>
  <si>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</si>
  <si>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</si>
  <si>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</si>
  <si>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</si>
  <si>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</si>
  <si>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</si>
  <si>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</si>
  <si>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</si>
  <si>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</si>
  <si>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</si>
  <si>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</si>
  <si>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</si>
  <si>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</si>
  <si>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</si>
  <si>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</si>
  <si>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</si>
  <si>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</si>
  <si>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</si>
  <si>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</si>
  <si>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</si>
  <si>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</si>
  <si>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</si>
  <si>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</si>
  <si>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</si>
  <si>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</si>
  <si>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</si>
  <si>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</si>
  <si>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</si>
  <si>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</si>
  <si>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</si>
  <si>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</si>
  <si>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</si>
  <si>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</si>
  <si>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</si>
  <si>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</si>
  <si>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</si>
  <si>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</si>
  <si>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</si>
  <si>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</si>
  <si>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</si>
  <si>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</si>
  <si>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</si>
  <si>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</si>
  <si>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</si>
  <si>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</si>
  <si>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</si>
  <si>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</si>
  <si>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</si>
  <si>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</si>
  <si>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</si>
  <si>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</si>
  <si>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</si>
  <si>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</si>
  <si>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</si>
  <si>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</si>
  <si>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</si>
  <si>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</si>
  <si>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</si>
  <si>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</si>
  <si>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</si>
  <si>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</si>
  <si>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</si>
  <si>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</si>
  <si>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</si>
  <si>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</si>
  <si>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</si>
  <si>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</si>
  <si>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</si>
  <si>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</si>
  <si>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</si>
  <si>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</si>
  <si>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</si>
  <si>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</si>
  <si>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</si>
  <si>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</si>
  <si>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</si>
  <si>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</si>
  <si>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</si>
  <si>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</si>
  <si>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</si>
  <si>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</si>
  <si>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</si>
  <si>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</si>
  <si>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</si>
  <si>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</si>
  <si>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</si>
  <si>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</si>
  <si>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</si>
  <si>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</si>
  <si>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</si>
  <si>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</si>
  <si>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</si>
  <si>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</si>
  <si>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</si>
  <si>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</si>
  <si>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</si>
  <si>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</si>
  <si>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</si>
  <si>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</si>
  <si>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</si>
  <si>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</si>
  <si>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</si>
  <si>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</si>
  <si>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</si>
  <si>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</si>
  <si>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</si>
  <si>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</si>
  <si>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</si>
  <si>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</si>
  <si>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</si>
  <si>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</si>
  <si>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</si>
  <si>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</si>
  <si>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</si>
  <si>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</si>
  <si>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</si>
  <si>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</si>
  <si>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</si>
  <si>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</si>
  <si>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</si>
  <si>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</si>
  <si>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</si>
  <si>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</si>
  <si>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</si>
  <si>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</si>
  <si>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</si>
  <si>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</si>
  <si>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</si>
  <si>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</si>
  <si>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</si>
  <si>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</si>
  <si>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</si>
  <si>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</si>
  <si>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</si>
  <si>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</si>
  <si>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</si>
  <si>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</si>
  <si>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</si>
  <si>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</si>
  <si>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</si>
  <si>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</si>
  <si>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</si>
  <si>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</si>
  <si>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</si>
  <si>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</si>
  <si>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</si>
  <si>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</si>
  <si>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</si>
  <si>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</si>
  <si>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</si>
  <si>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</si>
  <si>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</si>
  <si>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</si>
  <si>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</si>
  <si>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</si>
  <si>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</si>
  <si>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</si>
  <si>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</si>
  <si>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</si>
  <si>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</si>
  <si>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</si>
  <si>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</si>
  <si>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</si>
  <si>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</si>
  <si>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</si>
  <si>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</si>
  <si>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</si>
  <si>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</si>
  <si>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</si>
  <si>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</si>
  <si>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</si>
  <si>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</si>
  <si>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</si>
  <si>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</si>
  <si>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</si>
  <si>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</si>
  <si>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</si>
  <si>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</si>
  <si>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</si>
  <si>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</si>
  <si>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</si>
  <si>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</si>
  <si>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</si>
  <si>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</si>
  <si>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</si>
  <si>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</si>
  <si>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</si>
  <si>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</si>
  <si>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</si>
  <si>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</si>
  <si>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</si>
  <si>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</si>
  <si>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</si>
  <si>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</si>
  <si>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</si>
  <si>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</si>
  <si>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</si>
  <si>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</si>
  <si>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</si>
  <si>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</si>
  <si>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</si>
  <si>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</si>
  <si>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</si>
  <si>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</si>
  <si>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</si>
  <si>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</si>
  <si>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</si>
  <si>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</si>
  <si>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</si>
  <si>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</si>
  <si>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</si>
  <si>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</si>
  <si>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</si>
  <si>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</si>
  <si>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</si>
  <si>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</si>
  <si>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</si>
  <si>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</si>
  <si>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</si>
  <si>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</si>
  <si>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</si>
  <si>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</si>
  <si>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</si>
  <si>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</si>
  <si>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</si>
  <si>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</si>
  <si>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</si>
  <si>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</si>
  <si>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</si>
  <si>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</si>
  <si>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</si>
  <si>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</si>
  <si>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</si>
  <si>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</si>
  <si>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</si>
  <si>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</si>
  <si>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</si>
  <si>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</si>
  <si>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</si>
  <si>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</si>
  <si>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</si>
  <si>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</si>
  <si>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</si>
  <si>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</si>
  <si>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</si>
  <si>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</si>
  <si>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</si>
  <si>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</si>
  <si>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</si>
  <si>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</si>
  <si>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</si>
  <si>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</si>
  <si>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</si>
  <si>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</si>
  <si>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</si>
  <si>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</si>
  <si>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</si>
  <si>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</si>
  <si>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</si>
  <si>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</si>
  <si>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</si>
  <si>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</si>
  <si>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</si>
  <si>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</si>
  <si>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</si>
  <si>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</si>
  <si>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</si>
  <si>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</si>
  <si>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</si>
  <si>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</si>
  <si>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</si>
  <si>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</si>
  <si>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</si>
  <si>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</si>
  <si>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</si>
  <si>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</si>
  <si>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</si>
  <si>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</si>
  <si>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</si>
  <si>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</si>
  <si>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</si>
  <si>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</si>
  <si>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</si>
  <si>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</si>
  <si>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</si>
  <si>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</si>
  <si>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</si>
  <si>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</si>
  <si>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</si>
  <si>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</si>
  <si>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</si>
  <si>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</si>
  <si>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</si>
  <si>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</si>
  <si>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</si>
  <si>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</si>
  <si>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</si>
  <si>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</si>
  <si>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</si>
  <si>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</si>
  <si>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</si>
  <si>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</si>
  <si>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</si>
  <si>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</si>
  <si>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</si>
  <si>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</si>
  <si>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</si>
  <si>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</si>
  <si>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</si>
  <si>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</si>
  <si>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</si>
  <si>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</si>
  <si>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</si>
  <si>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</si>
  <si>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</si>
  <si>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</si>
  <si>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</si>
  <si>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</si>
  <si>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</si>
  <si>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</si>
  <si>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</si>
  <si>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</si>
  <si>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</si>
  <si>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</si>
  <si>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</si>
  <si>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</si>
  <si>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</si>
  <si>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</si>
  <si>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</si>
  <si>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</si>
  <si>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</si>
  <si>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</si>
  <si>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</si>
  <si>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</si>
  <si>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</si>
  <si>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</si>
  <si>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</si>
  <si>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</si>
  <si>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</si>
  <si>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</si>
  <si>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</si>
  <si>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</si>
  <si>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</si>
  <si>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</si>
  <si>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</si>
  <si>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</si>
  <si>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</si>
  <si>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</si>
  <si>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</si>
  <si>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</si>
  <si>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</si>
  <si>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</si>
  <si>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</si>
  <si>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</si>
  <si>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</si>
  <si>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</si>
  <si>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</si>
  <si>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</si>
  <si>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</si>
  <si>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</si>
  <si>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</si>
  <si>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</si>
  <si>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</si>
  <si>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</si>
  <si>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</si>
  <si>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</si>
  <si>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</si>
  <si>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</si>
  <si>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</si>
  <si>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</si>
  <si>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</si>
  <si>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</si>
  <si>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</si>
  <si>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</si>
  <si>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</si>
  <si>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</si>
  <si>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</si>
  <si>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</si>
  <si>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</si>
  <si>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</si>
  <si>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</si>
  <si>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</si>
  <si>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</si>
  <si>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</si>
  <si>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</si>
  <si>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</si>
  <si>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</si>
  <si>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</si>
  <si>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</si>
  <si>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</si>
  <si>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</si>
  <si>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</si>
  <si>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</si>
  <si>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</si>
  <si>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</si>
  <si>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</si>
  <si>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</si>
  <si>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</si>
  <si>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</si>
  <si>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</si>
  <si>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</si>
  <si>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</si>
  <si>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</si>
  <si>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</si>
  <si>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</si>
  <si>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</si>
  <si>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</si>
  <si>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</si>
  <si>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</si>
  <si>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</si>
  <si>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</si>
  <si>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</si>
  <si>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</si>
  <si>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</si>
  <si>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</si>
  <si>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</si>
  <si>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</si>
  <si>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</si>
  <si>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</si>
  <si>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</si>
  <si>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</si>
  <si>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</si>
  <si>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</si>
  <si>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</si>
  <si>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</si>
  <si>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</si>
  <si>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</si>
  <si>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</si>
  <si>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</si>
  <si>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</si>
  <si>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</si>
  <si>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</si>
  <si>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</si>
  <si>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</si>
  <si>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</si>
  <si>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</si>
  <si>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</si>
  <si>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</si>
  <si>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</si>
  <si>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</si>
  <si>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</si>
  <si>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</si>
  <si>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</si>
  <si>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</si>
  <si>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</si>
  <si>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</si>
  <si>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</si>
  <si>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</si>
  <si>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</si>
  <si>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</si>
  <si>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</si>
  <si>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</si>
  <si>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</si>
  <si>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</si>
  <si>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</si>
  <si>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</si>
  <si>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</si>
  <si>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</si>
  <si>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</si>
  <si>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</si>
  <si>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</si>
  <si>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</si>
  <si>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</si>
  <si>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</si>
  <si>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</si>
  <si>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</si>
  <si>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</si>
  <si>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</si>
  <si>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</si>
  <si>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</si>
  <si>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</si>
  <si>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</si>
  <si>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</si>
  <si>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</si>
  <si>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</si>
  <si>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</si>
  <si>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</si>
  <si>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</si>
  <si>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</si>
  <si>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</si>
  <si>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</si>
  <si>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</si>
  <si>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</si>
  <si>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</si>
  <si>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</si>
  <si>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</si>
  <si>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</si>
  <si>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</si>
  <si>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</si>
  <si>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</si>
  <si>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</si>
  <si>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</si>
  <si>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</si>
  <si>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</si>
  <si>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</si>
  <si>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</si>
  <si>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</si>
  <si>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</si>
  <si>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</si>
  <si>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</si>
  <si>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</si>
  <si>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</si>
  <si>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</si>
  <si>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</si>
  <si>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</si>
  <si>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</si>
  <si>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</si>
  <si>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</si>
  <si>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</si>
  <si>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</si>
  <si>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</si>
  <si>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</si>
  <si>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</si>
  <si>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</si>
  <si>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</si>
  <si>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</si>
  <si>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</si>
  <si>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</si>
  <si>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</si>
  <si>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</si>
  <si>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</si>
  <si>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</si>
  <si>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</si>
  <si>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</si>
  <si>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</si>
  <si>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</si>
  <si>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</si>
  <si>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</si>
  <si>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</si>
  <si>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</si>
  <si>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</si>
  <si>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</si>
  <si>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</si>
  <si>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</si>
  <si>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</si>
  <si>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</si>
  <si>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</si>
  <si>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</si>
  <si>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</si>
  <si>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</si>
  <si>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</si>
  <si>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</si>
  <si>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</si>
  <si>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</si>
  <si>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</si>
  <si>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</si>
  <si>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</si>
  <si>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</si>
  <si>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</si>
  <si>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</si>
  <si>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</si>
  <si>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</si>
  <si>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</si>
  <si>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</si>
  <si>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</si>
  <si>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</si>
  <si>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</si>
  <si>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</si>
  <si>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</si>
  <si>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</si>
  <si>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</si>
  <si>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</si>
  <si>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</si>
  <si>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</si>
  <si>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</si>
  <si>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</si>
  <si>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</si>
  <si>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</si>
  <si>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</si>
  <si>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</si>
  <si>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</si>
  <si>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</si>
  <si>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</si>
  <si>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</si>
  <si>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</si>
  <si>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</si>
  <si>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</si>
  <si>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</si>
  <si>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</si>
  <si>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</si>
  <si>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</si>
  <si>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</si>
  <si>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</si>
  <si>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</si>
  <si>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</si>
  <si>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</si>
  <si>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</si>
  <si>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</si>
  <si>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</si>
  <si>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</si>
  <si>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</si>
  <si>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</si>
  <si>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</si>
  <si>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</si>
  <si>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</si>
  <si>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</si>
  <si>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</si>
  <si>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</si>
  <si>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</si>
  <si>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</si>
  <si>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</si>
  <si>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</si>
  <si>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</si>
  <si>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</si>
  <si>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</si>
  <si>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</si>
  <si>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</si>
  <si>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</si>
  <si>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</si>
  <si>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</si>
  <si>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</si>
  <si>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</si>
  <si>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</si>
  <si>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</si>
  <si>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</si>
  <si>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</si>
  <si>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</si>
  <si>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</si>
  <si>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</si>
  <si>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</si>
  <si>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</si>
  <si>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</si>
  <si>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</si>
  <si>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</si>
  <si>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</si>
  <si>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</si>
  <si>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</si>
  <si>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</si>
  <si>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</si>
  <si>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</si>
  <si>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</si>
  <si>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</si>
  <si>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</si>
  <si>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</si>
  <si>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</si>
  <si>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</si>
  <si>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</si>
  <si>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</si>
  <si>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</si>
  <si>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</si>
  <si>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</si>
  <si>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</si>
  <si>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</si>
  <si>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</si>
  <si>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</si>
  <si>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</si>
  <si>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</si>
  <si>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</si>
  <si>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</si>
  <si>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</si>
  <si>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</si>
  <si>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</si>
  <si>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</si>
  <si>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</si>
  <si>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</si>
  <si>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</si>
  <si>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</si>
  <si>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</si>
  <si>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</si>
  <si>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</si>
  <si>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</si>
  <si>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</si>
  <si>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</si>
  <si>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</si>
  <si>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</si>
  <si>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</si>
  <si>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</si>
  <si>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</si>
  <si>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</si>
  <si>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</si>
  <si>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</si>
  <si>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</si>
  <si>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</si>
  <si>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</si>
  <si>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</si>
  <si>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</si>
  <si>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</si>
  <si>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</si>
  <si>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</si>
  <si>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</si>
  <si>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</si>
  <si>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</si>
  <si>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</si>
  <si>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</si>
  <si>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</si>
  <si>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</si>
  <si>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</si>
  <si>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</si>
  <si>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</si>
  <si>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</si>
  <si>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</si>
  <si>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</si>
  <si>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</si>
  <si>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</si>
  <si>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</si>
  <si>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</si>
  <si>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</si>
  <si>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</si>
  <si>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</si>
  <si>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</si>
  <si>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</si>
  <si>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</si>
  <si>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</si>
  <si>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</si>
  <si>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</si>
  <si>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</si>
  <si>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</si>
  <si>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</si>
  <si>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</si>
  <si>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</si>
  <si>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</si>
  <si>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</si>
  <si>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</si>
  <si>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</si>
  <si>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</si>
  <si>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</si>
  <si>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</si>
  <si>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</si>
  <si>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</si>
  <si>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</si>
  <si>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</si>
  <si>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</si>
  <si>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</si>
  <si>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</si>
  <si>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</si>
  <si>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</si>
  <si>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</si>
  <si>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</si>
  <si>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</si>
  <si>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</si>
  <si>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</si>
  <si>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</si>
  <si>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</si>
  <si>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</si>
  <si>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</si>
  <si>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</si>
  <si>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</si>
  <si>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</si>
  <si>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</si>
  <si>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</si>
  <si>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</si>
  <si>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</si>
  <si>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</si>
  <si>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</si>
  <si>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</si>
  <si>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</si>
  <si>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</si>
  <si>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</si>
  <si>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</si>
  <si>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</si>
  <si>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</si>
  <si>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</si>
  <si>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</si>
  <si>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</si>
  <si>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</si>
  <si>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</si>
  <si>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</si>
  <si>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</si>
  <si>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</si>
  <si>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</si>
  <si>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</si>
  <si>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</si>
  <si>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</si>
  <si>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</si>
  <si>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</si>
  <si>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</si>
  <si>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</si>
  <si>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</si>
  <si>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</si>
  <si>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</si>
  <si>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</si>
  <si>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</si>
  <si>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</si>
  <si>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</si>
  <si>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</si>
  <si>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</si>
  <si>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</si>
  <si>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</si>
  <si>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</si>
  <si>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</si>
  <si>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</si>
  <si>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</si>
  <si>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</si>
  <si>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</si>
  <si>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</si>
  <si>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</si>
  <si>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</si>
  <si>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</si>
  <si>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</si>
  <si>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</si>
  <si>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</si>
  <si>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</si>
  <si>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</si>
  <si>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</si>
  <si>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</si>
  <si>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</si>
  <si>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</si>
  <si>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</si>
  <si>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</si>
  <si>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</si>
  <si>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</si>
  <si>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</si>
  <si>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</si>
  <si>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</si>
  <si>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</si>
  <si>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</si>
  <si>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</si>
  <si>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</si>
  <si>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</si>
  <si>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</si>
  <si>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</si>
  <si>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</si>
  <si>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</si>
  <si>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</si>
  <si>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</si>
  <si>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</si>
  <si>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</si>
  <si>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</si>
  <si>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</si>
  <si>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</si>
  <si>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</si>
  <si>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</si>
  <si>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</si>
  <si>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</si>
  <si>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</si>
  <si>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</si>
  <si>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</si>
  <si>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</si>
  <si>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</si>
  <si>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</si>
  <si>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</si>
  <si>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</si>
  <si>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</si>
  <si>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</si>
  <si>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</si>
  <si>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</si>
  <si>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</si>
  <si>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</si>
  <si>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</si>
  <si>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</si>
  <si>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</si>
  <si>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</si>
  <si>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</si>
  <si>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</si>
  <si>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</si>
  <si>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</si>
  <si>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</si>
  <si>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</si>
  <si>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</si>
  <si>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</si>
  <si>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</si>
  <si>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</si>
  <si>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</si>
  <si>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</si>
  <si>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</si>
  <si>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</si>
  <si>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</si>
  <si>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</si>
  <si>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</si>
  <si>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</si>
  <si>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</si>
  <si>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</si>
  <si>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</si>
  <si>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</si>
  <si>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</si>
  <si>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</si>
  <si>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</si>
  <si>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</si>
  <si>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</si>
  <si>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</si>
  <si>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</si>
  <si>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</si>
  <si>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</si>
  <si>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</si>
  <si>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</si>
  <si>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</si>
  <si>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</si>
  <si>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</si>
  <si>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</si>
  <si>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</si>
  <si>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</si>
  <si>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</si>
  <si>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</si>
  <si>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</si>
  <si>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</si>
  <si>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</si>
  <si>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</si>
  <si>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</si>
  <si>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</si>
  <si>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</si>
  <si>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</si>
  <si>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</si>
  <si>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</si>
  <si>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</si>
  <si>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</si>
  <si>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</si>
  <si>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</si>
  <si>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</si>
  <si>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</si>
  <si>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</si>
  <si>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</si>
  <si>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</si>
  <si>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</si>
  <si>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</si>
  <si>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</si>
  <si>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</si>
  <si>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</si>
  <si>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</si>
  <si>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</si>
  <si>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</si>
  <si>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</si>
  <si>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</si>
  <si>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</si>
  <si>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</si>
  <si>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</si>
  <si>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</si>
  <si>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</si>
  <si>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</si>
  <si>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</si>
  <si>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</si>
  <si>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</si>
  <si>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</si>
  <si>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</si>
  <si>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</si>
  <si>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</si>
  <si>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</si>
  <si>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</si>
  <si>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</si>
  <si>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</si>
  <si>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</si>
  <si>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</si>
  <si>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</si>
  <si>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</si>
  <si>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</si>
  <si>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</si>
  <si>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</si>
  <si>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</si>
  <si>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</si>
  <si>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</si>
  <si>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</si>
  <si>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</si>
  <si>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</si>
  <si>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</si>
  <si>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</si>
  <si>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</si>
  <si>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</si>
  <si>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</si>
  <si>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</si>
  <si>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</si>
  <si>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</si>
  <si>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</si>
  <si>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</si>
  <si>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</si>
  <si>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</si>
  <si>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</si>
  <si>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</si>
  <si>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</si>
  <si>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</si>
  <si>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</si>
  <si>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</si>
  <si>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</si>
  <si>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</si>
  <si>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</si>
  <si>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</si>
  <si>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</si>
  <si>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</si>
  <si>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</si>
  <si>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</si>
  <si>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</si>
  <si>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</si>
  <si>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</si>
  <si>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</si>
  <si>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</si>
  <si>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</si>
  <si>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</si>
  <si>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</si>
  <si>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</si>
  <si>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</si>
  <si>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</si>
  <si>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</si>
  <si>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</si>
  <si>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</si>
  <si>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</si>
  <si>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</si>
  <si>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</si>
  <si>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</si>
  <si>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</si>
  <si>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</si>
  <si>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</si>
  <si>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</si>
  <si>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</si>
  <si>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</si>
  <si>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</si>
  <si>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</si>
  <si>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</si>
  <si>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</si>
  <si>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</si>
  <si>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</si>
  <si>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</si>
  <si>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</si>
  <si>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</si>
  <si>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</si>
  <si>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</si>
  <si>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</si>
  <si>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</si>
  <si>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</si>
  <si>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</si>
  <si>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</si>
  <si>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</si>
  <si>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</si>
  <si>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</si>
  <si>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</si>
  <si>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</si>
  <si>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</si>
  <si>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</si>
  <si>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</si>
  <si>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</si>
  <si>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</si>
  <si>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</si>
  <si>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</si>
  <si>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</si>
  <si>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</si>
  <si>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</si>
  <si>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</si>
  <si>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</si>
  <si>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</si>
  <si>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</si>
  <si>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</si>
  <si>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</si>
  <si>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</si>
  <si>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</si>
  <si>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</si>
  <si>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</si>
  <si>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</si>
  <si>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</si>
  <si>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</si>
  <si>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</si>
  <si>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</si>
  <si>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</si>
  <si>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</si>
  <si>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</si>
  <si>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</si>
  <si>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</si>
  <si>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</si>
  <si>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</si>
  <si>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</si>
  <si>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</si>
  <si>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</si>
  <si>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</si>
  <si>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</si>
  <si>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</si>
  <si>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</si>
  <si>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</si>
  <si>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</si>
  <si>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</si>
  <si>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</si>
  <si>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</si>
  <si>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</si>
  <si>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</si>
  <si>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</si>
  <si>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</si>
  <si>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</si>
  <si>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</si>
  <si>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</si>
  <si>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</si>
  <si>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</si>
  <si>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</si>
  <si>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</si>
  <si>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</si>
  <si>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</si>
  <si>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</si>
  <si>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</si>
  <si>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</si>
  <si>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</si>
  <si>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</si>
  <si>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</si>
  <si>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</si>
  <si>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</si>
  <si>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</si>
  <si>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</si>
  <si>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</si>
  <si>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</si>
  <si>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</si>
  <si>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</si>
  <si>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</si>
  <si>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</si>
  <si>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</si>
  <si>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</si>
  <si>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</si>
  <si>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</si>
  <si>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</si>
  <si>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</si>
  <si>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</si>
  <si>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</si>
  <si>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</si>
  <si>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</si>
  <si>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</si>
  <si>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</si>
  <si>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</si>
  <si>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</si>
  <si>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</si>
  <si>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</si>
  <si>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</si>
  <si>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</si>
  <si>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</si>
  <si>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</si>
  <si>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</si>
  <si>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</si>
  <si>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</si>
  <si>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</si>
  <si>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</si>
  <si>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</si>
  <si>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</si>
  <si>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</si>
  <si>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</si>
  <si>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</si>
  <si>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</si>
  <si>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</si>
  <si>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</si>
  <si>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</si>
  <si>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</si>
  <si>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</si>
  <si>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</si>
  <si>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</si>
  <si>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</si>
  <si>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</si>
  <si>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</si>
  <si>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</si>
  <si>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</si>
  <si>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</si>
  <si>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</si>
  <si>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</si>
  <si>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</si>
  <si>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</si>
  <si>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</si>
  <si>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</si>
  <si>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</si>
  <si>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</si>
  <si>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</si>
  <si>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</si>
  <si>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</si>
  <si>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</si>
  <si>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</si>
  <si>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</si>
  <si>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</si>
  <si>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</si>
  <si>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</si>
  <si>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</si>
  <si>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</si>
  <si>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</si>
  <si>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</si>
  <si>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</si>
  <si>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</si>
  <si>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</si>
  <si>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</si>
  <si>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</si>
  <si>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</si>
  <si>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</si>
  <si>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</si>
  <si>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</si>
  <si>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</si>
  <si>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</si>
  <si>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</si>
  <si>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</si>
  <si>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</si>
  <si>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</si>
  <si>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</si>
  <si>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</si>
  <si>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</si>
  <si>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</si>
  <si>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</si>
  <si>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</si>
  <si>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</si>
  <si>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</si>
  <si>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</si>
  <si>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</si>
  <si>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</si>
  <si>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</si>
  <si>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</si>
  <si>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</si>
  <si>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</si>
  <si>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</si>
  <si>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</si>
  <si>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</si>
  <si>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</si>
  <si>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</si>
  <si>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</si>
  <si>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</si>
  <si>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</si>
  <si>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</si>
  <si>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</si>
  <si>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</si>
  <si>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</si>
  <si>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</si>
  <si>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</si>
  <si>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</si>
  <si>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</si>
  <si>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</si>
  <si>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</si>
  <si>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</si>
  <si>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</si>
  <si>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</si>
  <si>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</si>
  <si>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</si>
  <si>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</si>
  <si>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</si>
  <si>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</si>
  <si>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</si>
  <si>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</si>
  <si>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</si>
  <si>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</si>
  <si>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</si>
  <si>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</si>
  <si>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</si>
  <si>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</si>
  <si>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</si>
  <si>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</si>
  <si>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</si>
  <si>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</si>
  <si>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</si>
  <si>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</si>
  <si>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</si>
  <si>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</si>
  <si>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</si>
  <si>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</si>
  <si>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</si>
  <si>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</si>
  <si>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</si>
  <si>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</si>
  <si>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</si>
  <si>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</si>
  <si>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</si>
  <si>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</si>
  <si>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</si>
  <si>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</si>
  <si>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</si>
  <si>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</si>
  <si>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</si>
  <si>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</si>
  <si>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</si>
  <si>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</si>
  <si>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</si>
  <si>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</si>
  <si>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</si>
  <si>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</si>
  <si>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</si>
  <si>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</si>
  <si>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</si>
  <si>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</si>
  <si>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</si>
  <si>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</si>
  <si>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</si>
  <si>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</si>
  <si>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</si>
  <si>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</si>
  <si>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</si>
  <si>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</si>
  <si>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</si>
  <si>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</si>
  <si>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</si>
  <si>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</si>
  <si>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</si>
  <si>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</si>
  <si>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</si>
  <si>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</si>
  <si>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</si>
  <si>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</si>
  <si>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</si>
  <si>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</si>
  <si>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</si>
  <si>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</si>
  <si>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</si>
  <si>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</si>
  <si>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</si>
  <si>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</si>
  <si>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</si>
  <si>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</si>
  <si>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</si>
  <si>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</si>
  <si>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</si>
  <si>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</si>
  <si>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</si>
  <si>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</si>
  <si>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</si>
  <si>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</si>
  <si>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</si>
  <si>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</si>
  <si>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</si>
  <si>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</si>
  <si>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</si>
  <si>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</si>
  <si>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</si>
  <si>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</si>
  <si>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</si>
  <si>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</si>
  <si>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</si>
  <si>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</si>
  <si>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</si>
  <si>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</si>
  <si>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</si>
  <si>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</si>
  <si>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</si>
  <si>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</si>
  <si>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</si>
  <si>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</si>
  <si>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</si>
  <si>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</si>
  <si>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</si>
  <si>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</si>
  <si>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</si>
  <si>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</si>
  <si>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</si>
  <si>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</si>
  <si>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</si>
  <si>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</si>
  <si>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</si>
  <si>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</si>
  <si>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</si>
  <si>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</si>
  <si>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</si>
  <si>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</si>
  <si>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</si>
  <si>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</si>
  <si>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</si>
  <si>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</si>
  <si>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</si>
  <si>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</si>
  <si>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</si>
  <si>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</si>
  <si>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</si>
  <si>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</si>
  <si>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</si>
  <si>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</si>
  <si>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</si>
  <si>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</si>
  <si>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</si>
  <si>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</si>
  <si>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</si>
  <si>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</si>
  <si>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</si>
  <si>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</si>
  <si>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</si>
  <si>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</si>
  <si>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</si>
  <si>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</si>
  <si>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</si>
  <si>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</si>
  <si>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</si>
  <si>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</si>
  <si>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</si>
  <si>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</si>
  <si>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</si>
  <si>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</si>
  <si>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</si>
  <si>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</si>
  <si>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</si>
  <si>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</si>
  <si>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</si>
  <si>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</si>
  <si>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</si>
  <si>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</si>
  <si>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</si>
  <si>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</si>
  <si>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</si>
  <si>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</si>
  <si>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</si>
  <si>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</si>
  <si>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</si>
  <si>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</si>
  <si>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</si>
  <si>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</si>
  <si>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</si>
  <si>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</si>
  <si>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</si>
  <si>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</si>
  <si>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</si>
  <si>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</si>
  <si>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</si>
  <si>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</si>
  <si>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</si>
  <si>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</si>
  <si>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</si>
  <si>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</si>
  <si>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</si>
  <si>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</si>
  <si>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</si>
  <si>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</si>
  <si>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</si>
  <si>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</si>
  <si>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</si>
  <si>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</si>
  <si>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</si>
  <si>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</si>
  <si>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</si>
  <si>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</si>
  <si>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</si>
  <si>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</si>
  <si>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</si>
  <si>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</si>
  <si>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</si>
  <si>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</si>
  <si>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</si>
  <si>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</si>
  <si>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</si>
  <si>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</si>
  <si>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</si>
  <si>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</si>
  <si>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</si>
  <si>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</si>
  <si>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</si>
  <si>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</si>
  <si>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</si>
  <si>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</si>
  <si>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</si>
  <si>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</si>
  <si>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</si>
  <si>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</si>
  <si>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</si>
  <si>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</si>
  <si>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</si>
  <si>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</si>
  <si>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</si>
  <si>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</si>
  <si>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</si>
  <si>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</si>
  <si>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</si>
  <si>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</si>
  <si>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</si>
  <si>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</si>
  <si>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</si>
  <si>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</si>
  <si>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</si>
  <si>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</si>
  <si>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</si>
  <si>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</si>
  <si>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</si>
  <si>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</si>
  <si>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</si>
  <si>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</si>
  <si>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</si>
  <si>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</si>
  <si>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</si>
  <si>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</si>
  <si>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</si>
  <si>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</si>
  <si>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</si>
  <si>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</si>
  <si>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</si>
  <si>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</si>
  <si>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</si>
  <si>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</si>
  <si>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</si>
  <si>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</si>
  <si>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</si>
  <si>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</si>
  <si>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</si>
  <si>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</si>
  <si>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</si>
  <si>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</si>
  <si>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</si>
  <si>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</si>
  <si>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</si>
  <si>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</si>
  <si>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</si>
  <si>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</si>
  <si>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</si>
  <si>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</si>
  <si>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</si>
  <si>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</si>
  <si>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</si>
  <si>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</si>
  <si>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</si>
  <si>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</si>
  <si>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</si>
  <si>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</si>
  <si>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</si>
  <si>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</si>
  <si>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</si>
  <si>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</si>
  <si>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</si>
  <si>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</si>
  <si>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</si>
  <si>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</si>
  <si>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</si>
  <si>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</si>
  <si>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</si>
  <si>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</si>
  <si>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</si>
  <si>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</si>
  <si>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</si>
  <si>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</si>
  <si>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</si>
  <si>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</si>
  <si>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</si>
  <si>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</si>
  <si>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</si>
  <si>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</si>
  <si>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</si>
  <si>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</si>
  <si>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</si>
  <si>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</si>
  <si>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</si>
  <si>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</si>
  <si>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</si>
  <si>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</si>
  <si>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</si>
  <si>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</si>
  <si>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</si>
  <si>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</si>
  <si>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</si>
  <si>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</si>
  <si>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</si>
  <si>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</si>
  <si>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</si>
  <si>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</si>
  <si>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</si>
  <si>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</si>
  <si>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</si>
  <si>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</si>
  <si>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</si>
  <si>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</si>
  <si>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</si>
  <si>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</si>
  <si>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</si>
  <si>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</si>
  <si>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</si>
  <si>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</si>
  <si>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</si>
  <si>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</si>
  <si>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</si>
  <si>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</si>
  <si>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</si>
  <si>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</si>
  <si>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</si>
  <si>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</si>
  <si>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</si>
  <si>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</si>
  <si>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</si>
  <si>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</si>
  <si>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</si>
  <si>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</si>
  <si>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</si>
  <si>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</si>
  <si>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</si>
  <si>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</si>
  <si>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</si>
  <si>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</si>
  <si>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</si>
  <si>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</si>
  <si>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</si>
  <si>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</si>
  <si>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</si>
  <si>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</si>
  <si>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</si>
  <si>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</si>
  <si>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</si>
  <si>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</si>
  <si>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</si>
  <si>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</si>
  <si>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</si>
  <si>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</si>
  <si>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</si>
  <si>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</si>
  <si>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</si>
  <si>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</si>
  <si>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</si>
  <si>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</si>
  <si>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</si>
  <si>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</si>
  <si>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</si>
  <si>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</si>
  <si>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</si>
  <si>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</si>
  <si>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</si>
  <si>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</si>
  <si>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</si>
  <si>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</si>
  <si>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</si>
  <si>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</si>
  <si>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</si>
  <si>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</si>
  <si>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</si>
  <si>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</si>
  <si>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</si>
  <si>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</si>
  <si>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</si>
  <si>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</si>
  <si>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</si>
  <si>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</si>
  <si>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</si>
  <si>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</si>
  <si>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</si>
  <si>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</si>
  <si>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</si>
  <si>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</si>
  <si>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</si>
  <si>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</si>
  <si>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</si>
  <si>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</si>
  <si>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</si>
  <si>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</si>
  <si>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</si>
  <si>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</si>
  <si>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</si>
  <si>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</si>
  <si>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</si>
  <si>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</si>
  <si>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</si>
  <si>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</si>
  <si>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</si>
  <si>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</si>
  <si>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</si>
  <si>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</si>
  <si>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</si>
  <si>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</si>
  <si>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</si>
  <si>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</si>
  <si>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</si>
  <si>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</si>
  <si>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</si>
  <si>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</si>
  <si>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</si>
  <si>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</si>
  <si>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</si>
  <si>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</si>
  <si>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</si>
  <si>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</si>
  <si>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</si>
  <si>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</si>
  <si>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</si>
  <si>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</si>
  <si>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</si>
  <si>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</si>
  <si>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</si>
  <si>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</si>
  <si>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</si>
  <si>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</si>
  <si>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</si>
  <si>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</si>
  <si>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</si>
  <si>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</si>
  <si>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</si>
  <si>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</si>
  <si>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</si>
  <si>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</si>
  <si>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</si>
  <si>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</si>
  <si>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</si>
  <si>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</si>
  <si>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</si>
  <si>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</si>
  <si>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</si>
  <si>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</si>
  <si>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</si>
  <si>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</si>
  <si>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</si>
  <si>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</si>
  <si>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</si>
  <si>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</si>
  <si>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</si>
  <si>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</si>
  <si>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</si>
  <si>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</si>
  <si>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</si>
  <si>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</si>
  <si>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</si>
  <si>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</si>
  <si>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</si>
  <si>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</si>
  <si>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</si>
  <si>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</si>
  <si>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</si>
  <si>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</si>
  <si>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</si>
  <si>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</si>
  <si>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</si>
  <si>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</si>
  <si>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</si>
  <si>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</si>
  <si>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</si>
  <si>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</si>
  <si>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</si>
  <si>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</si>
  <si>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</si>
  <si>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</si>
  <si>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</si>
  <si>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</si>
  <si>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</si>
  <si>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</si>
  <si>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</si>
  <si>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</si>
  <si>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</si>
  <si>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</si>
  <si>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</si>
  <si>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</si>
  <si>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</si>
  <si>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</si>
  <si>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</si>
  <si>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</si>
  <si>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</si>
  <si>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</si>
  <si>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</si>
  <si>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</si>
  <si>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</si>
  <si>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</si>
  <si>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</si>
  <si>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</si>
  <si>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</si>
  <si>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</si>
  <si>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</si>
  <si>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</si>
  <si>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</si>
  <si>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</si>
  <si>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</si>
  <si>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</si>
  <si>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</si>
  <si>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</si>
  <si>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</si>
  <si>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</si>
  <si>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</si>
  <si>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</si>
  <si>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</si>
  <si>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</si>
  <si>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</si>
  <si>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</si>
  <si>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</si>
  <si>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</si>
  <si>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</si>
  <si>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</si>
  <si>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</si>
  <si>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</si>
  <si>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</si>
  <si>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</si>
  <si>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</si>
  <si>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</si>
  <si>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</si>
  <si>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</si>
  <si>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</si>
  <si>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</si>
  <si>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</si>
  <si>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</si>
  <si>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</si>
  <si>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</si>
  <si>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</si>
  <si>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</si>
  <si>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</si>
  <si>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</si>
  <si>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</si>
  <si>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</si>
  <si>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</si>
  <si>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</si>
  <si>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</si>
  <si>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</si>
  <si>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</si>
  <si>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</si>
  <si>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</si>
  <si>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</si>
  <si>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</si>
  <si>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</si>
  <si>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</si>
  <si>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</si>
  <si>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</si>
  <si>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</si>
  <si>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</si>
  <si>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</si>
  <si>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</si>
  <si>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</si>
  <si>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</si>
  <si>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</si>
  <si>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</si>
  <si>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</si>
  <si>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</si>
  <si>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</si>
  <si>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</si>
  <si>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</si>
  <si>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</si>
  <si>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</si>
  <si>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</si>
  <si>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</si>
  <si>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</si>
  <si>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</si>
  <si>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</si>
  <si>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</si>
  <si>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</si>
  <si>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</si>
  <si>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</si>
  <si>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</si>
  <si>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</si>
  <si>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</si>
  <si>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</si>
  <si>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</si>
  <si>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</si>
  <si>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</si>
  <si>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</si>
  <si>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</si>
  <si>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</si>
  <si>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</si>
  <si>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</si>
  <si>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</si>
  <si>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</si>
  <si>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</si>
  <si>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</si>
  <si>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</si>
  <si>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</si>
  <si>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</si>
  <si>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</si>
  <si>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</si>
  <si>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</si>
  <si>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</si>
  <si>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</si>
  <si>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</si>
  <si>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</si>
  <si>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</si>
  <si>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</si>
  <si>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</si>
  <si>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</si>
  <si>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</si>
  <si>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</si>
  <si>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</si>
  <si>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</si>
  <si>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</si>
  <si>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</si>
  <si>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</si>
  <si>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</si>
  <si>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</si>
  <si>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</si>
  <si>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</si>
  <si>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</si>
  <si>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</si>
  <si>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</si>
  <si>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</si>
  <si>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</si>
  <si>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</si>
  <si>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</si>
  <si>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</si>
  <si>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</si>
  <si>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</si>
  <si>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</si>
  <si>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</si>
  <si>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</si>
  <si>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</si>
  <si>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</si>
  <si>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</si>
  <si>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</si>
  <si>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</si>
  <si>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</si>
  <si>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</si>
  <si>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</si>
  <si>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</si>
  <si>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</si>
  <si>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</si>
  <si>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</si>
  <si>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</si>
  <si>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</si>
  <si>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</si>
  <si>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</si>
  <si>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</si>
  <si>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</si>
  <si>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</si>
  <si>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</si>
  <si>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</si>
  <si>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</si>
  <si>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</si>
  <si>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</si>
  <si>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</si>
  <si>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</si>
  <si>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</si>
  <si>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</si>
  <si>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</si>
  <si>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</si>
  <si>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</si>
  <si>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</si>
  <si>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</si>
  <si>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</si>
  <si>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</si>
  <si>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</si>
  <si>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</si>
  <si>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</si>
  <si>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</si>
  <si>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</si>
  <si>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</si>
  <si>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</si>
  <si>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</si>
  <si>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</si>
  <si>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</si>
  <si>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</si>
  <si>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</si>
  <si>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</si>
  <si>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</si>
  <si>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</si>
  <si>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</si>
  <si>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</si>
  <si>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</si>
  <si>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</si>
  <si>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</si>
  <si>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</si>
  <si>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</si>
  <si>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</si>
  <si>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</si>
  <si>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</si>
  <si>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</si>
  <si>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</si>
  <si>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</si>
  <si>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</si>
  <si>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</si>
  <si>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</si>
  <si>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</si>
  <si>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</si>
  <si>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</si>
  <si>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</si>
  <si>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</si>
  <si>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</si>
  <si>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</si>
  <si>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</si>
  <si>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</si>
  <si>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</si>
  <si>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</si>
  <si>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</si>
  <si>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</si>
  <si>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</si>
  <si>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</si>
  <si>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</si>
  <si>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</si>
  <si>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</si>
  <si>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</si>
  <si>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</si>
  <si>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</si>
  <si>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</si>
  <si>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</si>
  <si>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</si>
  <si>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</si>
  <si>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</si>
  <si>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</si>
  <si>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</si>
  <si>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</si>
  <si>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</si>
  <si>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</si>
  <si>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</si>
  <si>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</si>
  <si>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</si>
  <si>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</si>
  <si>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</si>
  <si>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</si>
  <si>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</si>
  <si>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</si>
  <si>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</si>
  <si>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</si>
  <si>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</si>
  <si>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</si>
  <si>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</si>
  <si>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</si>
  <si>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</si>
  <si>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</si>
  <si>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</si>
  <si>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</si>
  <si>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</si>
  <si>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</si>
  <si>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</si>
  <si>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</si>
  <si>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</si>
  <si>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</si>
  <si>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</si>
  <si>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</si>
  <si>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</si>
  <si>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</si>
  <si>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</si>
  <si>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</si>
  <si>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</si>
  <si>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</si>
  <si>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</si>
  <si>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</si>
  <si>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</si>
  <si>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</si>
  <si>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</si>
  <si>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</si>
  <si>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</si>
  <si>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</si>
  <si>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</si>
  <si>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</si>
  <si>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</si>
  <si>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</si>
  <si>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</si>
  <si>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</si>
  <si>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</si>
  <si>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</si>
  <si>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</si>
  <si>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</si>
  <si>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</si>
  <si>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</si>
  <si>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</si>
  <si>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</si>
  <si>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</si>
  <si>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</si>
  <si>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</si>
  <si>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</si>
  <si>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</si>
  <si>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</si>
  <si>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</si>
  <si>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</si>
  <si>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</si>
  <si>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</si>
  <si>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</si>
  <si>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</si>
  <si>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</si>
  <si>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</si>
  <si>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</si>
  <si>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</si>
  <si>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</si>
  <si>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</si>
  <si>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</si>
  <si>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</si>
  <si>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</si>
  <si>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</si>
  <si>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</si>
  <si>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</si>
  <si>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</si>
  <si>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</si>
  <si>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</si>
  <si>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</si>
  <si>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</si>
  <si>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</si>
  <si>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</si>
  <si>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</si>
  <si>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</si>
  <si>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</si>
  <si>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</si>
  <si>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</si>
  <si>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</si>
  <si>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</si>
  <si>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</si>
  <si>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</si>
  <si>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</si>
  <si>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</si>
  <si>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</si>
  <si>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</si>
  <si>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</si>
  <si>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</si>
  <si>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</si>
  <si>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</si>
  <si>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</si>
  <si>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</si>
  <si>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</si>
  <si>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</si>
  <si>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</si>
  <si>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</si>
  <si>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</si>
  <si>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</si>
  <si>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</si>
  <si>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</si>
  <si>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</si>
  <si>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</si>
  <si>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</si>
  <si>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</si>
  <si>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</si>
  <si>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</si>
  <si>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</si>
  <si>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</si>
  <si>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</si>
  <si>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</si>
  <si>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</si>
  <si>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</si>
  <si>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</si>
  <si>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</si>
  <si>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</si>
  <si>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</si>
  <si>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</si>
  <si>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</si>
  <si>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</si>
  <si>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</si>
  <si>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</si>
  <si>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</si>
  <si>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</si>
  <si>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</si>
  <si>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</si>
  <si>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</si>
  <si>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</si>
  <si>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</si>
  <si>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</si>
  <si>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</si>
  <si>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</si>
  <si>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</si>
  <si>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</si>
  <si>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</si>
  <si>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</si>
  <si>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</si>
  <si>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</si>
  <si>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</si>
  <si>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</si>
  <si>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</si>
  <si>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</si>
  <si>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</si>
  <si>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</si>
  <si>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</si>
  <si>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</si>
  <si>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</si>
  <si>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</si>
  <si>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</si>
  <si>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</si>
  <si>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</si>
  <si>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</si>
  <si>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</si>
  <si>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</si>
  <si>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</si>
  <si>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</si>
  <si>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</si>
  <si>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</si>
  <si>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</si>
  <si>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</si>
  <si>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</si>
  <si>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</si>
  <si>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</si>
  <si>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</si>
  <si>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</si>
  <si>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</si>
  <si>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</si>
  <si>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</si>
  <si>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</si>
  <si>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</si>
  <si>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</si>
  <si>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</si>
  <si>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</si>
  <si>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</si>
  <si>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</si>
  <si>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</si>
  <si>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</si>
  <si>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</si>
  <si>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</si>
  <si>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</si>
  <si>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</si>
  <si>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</si>
  <si>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</si>
  <si>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</si>
  <si>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</si>
  <si>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</si>
  <si>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</si>
  <si>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</si>
  <si>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</si>
  <si>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</si>
  <si>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</si>
  <si>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</si>
  <si>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</si>
  <si>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</si>
  <si>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</si>
  <si>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</si>
  <si>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</si>
  <si>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</si>
  <si>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</si>
  <si>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</si>
  <si>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</si>
  <si>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</si>
  <si>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</si>
  <si>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</si>
  <si>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</si>
  <si>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</si>
  <si>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</si>
  <si>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</si>
  <si>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</si>
  <si>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</si>
  <si>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</si>
  <si>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</si>
  <si>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</si>
  <si>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</si>
  <si>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</si>
  <si>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</si>
  <si>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</si>
  <si>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</si>
  <si>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</si>
  <si>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</si>
  <si>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</si>
  <si>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</si>
  <si>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</si>
  <si>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</si>
  <si>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</si>
  <si>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</si>
  <si>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</si>
  <si>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</si>
  <si>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</si>
  <si>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</si>
  <si>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</si>
  <si>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</si>
  <si>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</si>
  <si>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</si>
  <si>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</si>
  <si>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</si>
  <si>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</si>
  <si>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</si>
  <si>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</si>
  <si>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</si>
  <si>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</si>
  <si>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</si>
  <si>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</si>
  <si>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</si>
  <si>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</si>
  <si>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</si>
  <si>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</si>
  <si>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</si>
  <si>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</si>
  <si>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</si>
  <si>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</si>
  <si>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</si>
  <si>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</si>
  <si>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</si>
  <si>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</si>
  <si>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</si>
  <si>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</si>
  <si>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</si>
  <si>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</si>
  <si>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</si>
  <si>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</si>
  <si>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</si>
  <si>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</si>
  <si>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</si>
  <si>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</si>
  <si>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</si>
  <si>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</si>
  <si>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</si>
  <si>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</si>
  <si>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</si>
  <si>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</si>
  <si>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</si>
  <si>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</si>
  <si>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</si>
  <si>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</si>
  <si>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</si>
  <si>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</si>
  <si>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</si>
  <si>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</si>
  <si>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</si>
  <si>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</si>
  <si>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</si>
  <si>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</si>
  <si>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</si>
  <si>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</si>
  <si>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</si>
  <si>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</si>
  <si>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</si>
  <si>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</si>
  <si>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</si>
  <si>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</si>
  <si>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</si>
  <si>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</si>
  <si>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</si>
  <si>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</si>
  <si>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</si>
  <si>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</si>
  <si>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</si>
  <si>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</si>
  <si>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</si>
  <si>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</si>
  <si>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</si>
  <si>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</si>
  <si>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</si>
  <si>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</si>
  <si>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</si>
  <si>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</si>
  <si>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</si>
  <si>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</si>
  <si>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</si>
  <si>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</si>
  <si>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</si>
  <si>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</si>
  <si>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</si>
  <si>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</si>
  <si>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</si>
  <si>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</si>
  <si>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</si>
  <si>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</si>
  <si>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</si>
  <si>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</si>
  <si>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</si>
  <si>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</si>
  <si>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</si>
  <si>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</si>
  <si>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</si>
  <si>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</si>
  <si>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</si>
  <si>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</si>
  <si>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</si>
  <si>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</si>
  <si>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</si>
  <si>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</si>
  <si>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</si>
  <si>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</si>
  <si>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</si>
  <si>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</si>
  <si>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</si>
  <si>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</si>
  <si>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</si>
  <si>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</si>
  <si>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</si>
  <si>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</si>
  <si>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</si>
  <si>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</si>
  <si>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</si>
  <si>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</si>
  <si>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</si>
  <si>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</si>
  <si>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</si>
  <si>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</si>
  <si>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</si>
  <si>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</si>
  <si>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</si>
  <si>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</si>
  <si>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</si>
  <si>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</si>
  <si>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</si>
  <si>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</si>
  <si>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</si>
  <si>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</si>
  <si>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</si>
  <si>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</si>
  <si>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</si>
  <si>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</si>
  <si>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</si>
  <si>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</si>
  <si>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</si>
  <si>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</si>
  <si>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</si>
  <si>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</si>
  <si>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</si>
  <si>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</si>
  <si>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</si>
  <si>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</si>
  <si>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</si>
  <si>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</si>
  <si>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</si>
  <si>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</si>
  <si>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</si>
  <si>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</si>
  <si>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</si>
  <si>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</si>
  <si>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</si>
  <si>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</si>
  <si>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</si>
  <si>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</si>
  <si>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</si>
  <si>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</si>
  <si>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</si>
  <si>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</si>
  <si>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</si>
  <si>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</si>
  <si>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</si>
  <si>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</si>
  <si>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</si>
  <si>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</si>
  <si>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</si>
  <si>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</si>
  <si>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</si>
  <si>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</si>
  <si>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</si>
  <si>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</si>
  <si>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</si>
  <si>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</si>
  <si>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</si>
  <si>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</si>
  <si>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</si>
  <si>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</si>
  <si>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</si>
  <si>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</si>
  <si>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</si>
  <si>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</si>
  <si>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</si>
  <si>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</si>
  <si>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</si>
  <si>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</si>
  <si>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</si>
  <si>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</si>
  <si>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</si>
  <si>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</si>
  <si>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</si>
  <si>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</si>
  <si>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</si>
  <si>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</si>
  <si>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</si>
  <si>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</si>
  <si>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</si>
  <si>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</si>
  <si>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</si>
  <si>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</si>
  <si>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</si>
  <si>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</si>
  <si>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</si>
  <si>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</si>
  <si>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</si>
  <si>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</si>
  <si>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</si>
  <si>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</si>
  <si>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</si>
  <si>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</si>
  <si>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</si>
  <si>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</si>
  <si>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</si>
  <si>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</si>
  <si>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</si>
  <si>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</si>
  <si>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</si>
  <si>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</si>
  <si>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</si>
  <si>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</si>
  <si>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</si>
  <si>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</si>
  <si>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</si>
  <si>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</si>
  <si>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</si>
  <si>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</si>
  <si>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</si>
  <si>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</si>
  <si>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</si>
  <si>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</si>
  <si>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</si>
  <si>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</si>
  <si>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</si>
  <si>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</si>
  <si>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</si>
  <si>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</si>
  <si>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</si>
  <si>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</si>
  <si>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</si>
  <si>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</si>
  <si>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</si>
  <si>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</si>
  <si>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</si>
  <si>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</si>
  <si>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</si>
  <si>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</si>
  <si>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</si>
  <si>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</si>
  <si>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</si>
  <si>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</si>
  <si>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</si>
  <si>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</si>
  <si>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</si>
  <si>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</si>
  <si>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</si>
  <si>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</si>
  <si>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</si>
  <si>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</si>
  <si>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</si>
  <si>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</si>
  <si>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</si>
  <si>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</si>
  <si>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</si>
  <si>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</si>
  <si>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</si>
  <si>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</si>
  <si>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</si>
  <si>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</si>
  <si>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</si>
  <si>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</si>
  <si>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</si>
  <si>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</si>
  <si>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</si>
  <si>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</si>
  <si>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</si>
  <si>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</si>
  <si>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</si>
  <si>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</si>
  <si>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</si>
  <si>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</si>
  <si>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</si>
  <si>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</si>
  <si>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</si>
  <si>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</si>
  <si>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</si>
  <si>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</si>
  <si>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</si>
  <si>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</si>
  <si>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</si>
  <si>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</si>
  <si>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</si>
  <si>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</si>
  <si>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</si>
  <si>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</si>
  <si>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</si>
  <si>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</si>
  <si>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</si>
  <si>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</si>
  <si>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</si>
  <si>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</si>
  <si>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</si>
  <si>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</si>
  <si>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</si>
  <si>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</si>
  <si>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</si>
  <si>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</si>
  <si>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</si>
  <si>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</si>
  <si>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</si>
  <si>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</si>
  <si>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</si>
  <si>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</si>
  <si>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</si>
  <si>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</si>
  <si>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</si>
  <si>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</si>
  <si>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</si>
  <si>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</si>
  <si>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</si>
  <si>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</si>
  <si>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</si>
  <si>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</si>
  <si>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</si>
  <si>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</si>
  <si>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</si>
  <si>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</si>
  <si>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</si>
  <si>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</si>
  <si>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</si>
  <si>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</si>
  <si>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</si>
  <si>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</si>
  <si>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</si>
  <si>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</si>
  <si>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</si>
  <si>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</si>
  <si>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</si>
  <si>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</si>
  <si>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</si>
  <si>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</si>
  <si>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</si>
  <si>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</si>
  <si>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</si>
  <si>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</si>
  <si>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</si>
  <si>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</si>
  <si>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</si>
  <si>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</si>
  <si>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</si>
  <si>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</si>
  <si>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</si>
  <si>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</si>
  <si>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</si>
  <si>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</si>
  <si>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</si>
  <si>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</si>
  <si>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</si>
  <si>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</si>
  <si>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</si>
  <si>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</si>
  <si>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</si>
  <si>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</si>
  <si>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</si>
  <si>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</si>
  <si>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</si>
  <si>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</si>
  <si>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</si>
  <si>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</si>
  <si>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</si>
  <si>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</si>
  <si>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</si>
  <si>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</si>
  <si>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</si>
  <si>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</si>
  <si>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</si>
  <si>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</si>
  <si>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</si>
  <si>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</si>
  <si>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</si>
  <si>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</si>
  <si>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</si>
  <si>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</si>
  <si>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</si>
  <si>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</si>
  <si>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</si>
  <si>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</si>
  <si>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</si>
  <si>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</si>
  <si>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</si>
  <si>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</si>
  <si>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</si>
  <si>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</si>
  <si>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</si>
  <si>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</si>
  <si>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</si>
  <si>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</si>
  <si>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</si>
  <si>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</si>
  <si>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</si>
  <si>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</si>
  <si>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</si>
  <si>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</si>
  <si>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</si>
  <si>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</si>
  <si>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</si>
  <si>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</si>
  <si>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</si>
  <si>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</si>
  <si>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</si>
  <si>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</si>
  <si>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</si>
  <si>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</si>
  <si>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</si>
  <si>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</si>
  <si>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</si>
  <si>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</si>
  <si>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</si>
  <si>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</si>
  <si>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</si>
  <si>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</si>
  <si>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</si>
  <si>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</si>
  <si>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</si>
  <si>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</si>
  <si>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</si>
  <si>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</si>
  <si>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</si>
  <si>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</si>
  <si>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</si>
  <si>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</si>
  <si>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</si>
  <si>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</si>
  <si>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</si>
  <si>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</si>
  <si>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</si>
  <si>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</si>
  <si>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</si>
  <si>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</si>
  <si>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</si>
  <si>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</si>
  <si>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</si>
  <si>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</si>
  <si>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</si>
  <si>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</si>
  <si>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</si>
  <si>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</si>
  <si>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</si>
  <si>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</si>
  <si>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</si>
  <si>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</si>
  <si>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</si>
  <si>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</si>
  <si>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</si>
  <si>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</si>
  <si>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</si>
  <si>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</si>
  <si>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</si>
  <si>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</si>
  <si>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</si>
  <si>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</si>
  <si>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</si>
  <si>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</si>
  <si>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</si>
  <si>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</si>
  <si>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</si>
  <si>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</si>
  <si>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</si>
  <si>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</si>
  <si>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</si>
  <si>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</si>
  <si>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</si>
  <si>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</si>
  <si>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</si>
  <si>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</si>
  <si>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</si>
  <si>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</si>
  <si>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</si>
  <si>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</si>
  <si>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</si>
  <si>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</si>
  <si>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</si>
  <si>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</si>
  <si>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</si>
  <si>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</si>
  <si>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</si>
  <si>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</si>
  <si>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</si>
  <si>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</si>
  <si>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</si>
  <si>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</si>
  <si>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</si>
  <si>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</si>
  <si>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</si>
  <si>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</si>
  <si>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</si>
  <si>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</si>
  <si>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</si>
  <si>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</si>
  <si>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</si>
  <si>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</si>
  <si>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</si>
  <si>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</si>
  <si>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</si>
  <si>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</si>
  <si>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</si>
  <si>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</si>
  <si>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</si>
  <si>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</si>
  <si>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</si>
  <si>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</si>
  <si>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</si>
  <si>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</si>
  <si>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</si>
  <si>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</si>
  <si>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</si>
  <si>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</si>
  <si>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</si>
  <si>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</si>
  <si>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</si>
  <si>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</si>
  <si>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</si>
  <si>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</si>
  <si>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</si>
  <si>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</si>
  <si>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</si>
  <si>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</si>
  <si>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</si>
  <si>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</si>
  <si>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</si>
  <si>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</si>
  <si>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</si>
  <si>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</si>
  <si>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</si>
  <si>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</si>
  <si>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</si>
  <si>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</si>
  <si>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</si>
  <si>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</si>
  <si>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</si>
  <si>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</si>
  <si>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</si>
  <si>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</si>
  <si>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</si>
  <si>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</si>
  <si>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</si>
  <si>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</si>
  <si>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</si>
  <si>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</si>
  <si>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</si>
  <si>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</si>
  <si>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</si>
  <si>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</si>
  <si>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</si>
  <si>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</si>
  <si>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</si>
  <si>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</si>
  <si>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</si>
  <si>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</si>
  <si>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</si>
  <si>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</si>
  <si>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</si>
  <si>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</si>
  <si>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</si>
  <si>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</si>
  <si>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</si>
  <si>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</si>
  <si>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</si>
  <si>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</si>
  <si>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</si>
  <si>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</si>
  <si>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</si>
  <si>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</si>
  <si>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</si>
  <si>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</si>
  <si>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</si>
  <si>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</si>
  <si>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</si>
  <si>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</si>
  <si>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</si>
  <si>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</si>
  <si>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</si>
  <si>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</si>
  <si>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</si>
  <si>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</si>
  <si>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</si>
  <si>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</si>
  <si>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</si>
  <si>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</si>
  <si>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</si>
  <si>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</si>
  <si>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</si>
  <si>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</si>
  <si>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</si>
  <si>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</si>
  <si>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</si>
  <si>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</si>
  <si>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</si>
  <si>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</si>
  <si>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</si>
  <si>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</si>
  <si>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</si>
  <si>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</si>
  <si>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</si>
  <si>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</si>
  <si>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</si>
  <si>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</si>
  <si>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</si>
  <si>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</si>
  <si>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</si>
  <si>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</si>
  <si>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</si>
  <si>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</si>
  <si>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</si>
  <si>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</si>
  <si>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</si>
  <si>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</si>
  <si>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</si>
  <si>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</si>
  <si>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</si>
  <si>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</si>
  <si>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</si>
  <si>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</si>
  <si>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</si>
  <si>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</si>
  <si>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</si>
  <si>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</si>
  <si>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</si>
  <si>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</si>
  <si>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</si>
  <si>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</si>
  <si>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</si>
  <si>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</si>
  <si>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</si>
  <si>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</si>
  <si>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</si>
  <si>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</si>
  <si>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</si>
  <si>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</si>
  <si>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</si>
  <si>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</si>
  <si>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</si>
  <si>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</si>
  <si>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</si>
  <si>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</si>
  <si>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</si>
  <si>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</si>
  <si>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</si>
  <si>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</si>
  <si>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</si>
  <si>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</si>
  <si>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</si>
  <si>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</si>
  <si>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</si>
  <si>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</si>
  <si>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</si>
  <si>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</si>
  <si>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</si>
  <si>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</si>
  <si>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</si>
  <si>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</si>
  <si>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</si>
  <si>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</si>
  <si>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</si>
  <si>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</si>
  <si>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</si>
  <si>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</si>
  <si>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</si>
  <si>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</si>
  <si>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</si>
  <si>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</si>
  <si>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</si>
  <si>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</si>
  <si>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</si>
  <si>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</si>
  <si>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</si>
  <si>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</si>
  <si>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</si>
  <si>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</si>
  <si>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</si>
  <si>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</si>
  <si>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</si>
  <si>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</si>
  <si>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</si>
  <si>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</si>
  <si>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</si>
  <si>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</si>
  <si>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</si>
  <si>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</si>
  <si>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</si>
  <si>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</si>
  <si>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</si>
  <si>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</si>
  <si>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</si>
  <si>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</si>
  <si>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</si>
  <si>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</si>
  <si>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</si>
  <si>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</si>
  <si>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</si>
  <si>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</si>
  <si>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</si>
  <si>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</si>
  <si>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</si>
  <si>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</si>
  <si>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</si>
  <si>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</si>
  <si>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</si>
  <si>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</si>
  <si>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</si>
  <si>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</si>
  <si>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</si>
  <si>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</si>
  <si>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</si>
  <si>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</si>
  <si>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</si>
  <si>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</si>
  <si>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</si>
  <si>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</si>
  <si>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</si>
  <si>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</si>
  <si>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</si>
  <si>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</si>
  <si>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</si>
  <si>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</si>
  <si>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</si>
  <si>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</si>
  <si>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</si>
  <si>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</si>
  <si>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</si>
  <si>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</si>
  <si>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</si>
  <si>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</si>
  <si>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</si>
  <si>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</si>
  <si>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</si>
  <si>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</si>
  <si>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</si>
  <si>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</si>
  <si>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</si>
  <si>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</si>
  <si>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</si>
  <si>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</si>
  <si>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</si>
  <si>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</si>
  <si>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</si>
  <si>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</si>
  <si>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</si>
  <si>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</si>
  <si>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</si>
  <si>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</si>
  <si>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</si>
  <si>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</si>
  <si>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</si>
  <si>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</si>
  <si>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</si>
  <si>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</si>
  <si>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</si>
  <si>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</si>
  <si>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</si>
  <si>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</si>
  <si>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</si>
  <si>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</si>
  <si>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</si>
  <si>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</si>
  <si>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</si>
  <si>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</si>
  <si>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</si>
  <si>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</si>
  <si>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</si>
  <si>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</si>
  <si>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</si>
  <si>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</si>
  <si>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</si>
  <si>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</si>
  <si>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</si>
  <si>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</si>
  <si>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</si>
  <si>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</si>
  <si>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</si>
  <si>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</si>
  <si>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</si>
  <si>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</si>
  <si>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</si>
  <si>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</si>
  <si>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</si>
  <si>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</si>
  <si>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</si>
  <si>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</si>
  <si>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</si>
  <si>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</si>
  <si>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</si>
  <si>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</si>
  <si>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</si>
  <si>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</si>
  <si>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</si>
  <si>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</si>
  <si>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</si>
  <si>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</si>
  <si>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</si>
  <si>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</si>
  <si>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</si>
  <si>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</si>
  <si>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</si>
  <si>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</si>
  <si>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</si>
  <si>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</si>
  <si>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</si>
  <si>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</si>
  <si>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</si>
  <si>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</si>
  <si>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</si>
  <si>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</si>
  <si>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</si>
  <si>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</si>
  <si>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</si>
  <si>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</si>
  <si>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</si>
  <si>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</si>
  <si>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</si>
  <si>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</si>
  <si>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</si>
  <si>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</si>
  <si>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</si>
  <si>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</si>
  <si>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</si>
  <si>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</si>
  <si>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</si>
  <si>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</si>
  <si>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</si>
  <si>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</si>
  <si>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</si>
  <si>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</si>
  <si>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</si>
  <si>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</si>
  <si>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</si>
  <si>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</si>
  <si>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</si>
  <si>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</si>
  <si>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</si>
  <si>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</si>
  <si>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</si>
  <si>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</si>
  <si>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</si>
  <si>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</si>
  <si>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</si>
  <si>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</si>
  <si>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</si>
  <si>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</si>
  <si>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</si>
  <si>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</si>
  <si>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</si>
  <si>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</si>
  <si>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</si>
  <si>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</si>
  <si>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</si>
  <si>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</si>
  <si>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</si>
  <si>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</si>
  <si>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</si>
  <si>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</si>
  <si>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</si>
  <si>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</si>
  <si>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</si>
  <si>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</si>
  <si>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</si>
  <si>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</si>
  <si>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</si>
  <si>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</si>
  <si>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</si>
  <si>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</si>
  <si>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</si>
  <si>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</si>
  <si>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</si>
  <si>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</si>
  <si>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</si>
  <si>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</si>
  <si>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</si>
  <si>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</si>
  <si>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</si>
  <si>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</si>
  <si>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</si>
  <si>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</si>
  <si>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</si>
  <si>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</si>
  <si>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</si>
  <si>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</si>
  <si>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</si>
  <si>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</si>
  <si>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</si>
  <si>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</si>
  <si>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</si>
  <si>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</si>
  <si>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</si>
  <si>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</si>
  <si>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</si>
  <si>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</si>
  <si>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</si>
  <si>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</si>
  <si>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</si>
  <si>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</si>
  <si>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</si>
  <si>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</si>
  <si>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</si>
  <si>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</si>
  <si>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</si>
  <si>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</si>
  <si>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</si>
  <si>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</si>
  <si>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</si>
  <si>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</si>
  <si>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</si>
  <si>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</si>
  <si>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</si>
  <si>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</si>
  <si>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</si>
  <si>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</si>
  <si>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</si>
  <si>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</si>
  <si>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</si>
  <si>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</si>
  <si>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</si>
  <si>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</si>
  <si>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</si>
  <si>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</si>
  <si>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</si>
  <si>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</si>
  <si>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</si>
  <si>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</si>
  <si>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</si>
  <si>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</si>
  <si>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</si>
  <si>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</si>
  <si>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</si>
  <si>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</si>
  <si>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</si>
  <si>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</si>
  <si>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</si>
  <si>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</si>
  <si>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</si>
  <si>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</si>
  <si>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</si>
  <si>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</si>
  <si>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</si>
  <si>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</si>
  <si>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</si>
  <si>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</si>
  <si>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</si>
  <si>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</si>
  <si>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</si>
  <si>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</si>
  <si>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</si>
  <si>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</si>
  <si>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</si>
  <si>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</si>
  <si>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</si>
  <si>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</si>
  <si>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</si>
  <si>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</si>
  <si>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</si>
  <si>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</si>
  <si>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</si>
  <si>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</si>
  <si>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</si>
  <si>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</si>
  <si>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</si>
  <si>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</si>
  <si>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</si>
  <si>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</si>
  <si>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</si>
  <si>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</si>
  <si>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</si>
  <si>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</si>
  <si>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</si>
  <si>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</si>
  <si>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</si>
  <si>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</si>
  <si>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</si>
  <si>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</si>
  <si>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</si>
  <si>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</si>
  <si>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</si>
  <si>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</si>
  <si>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</si>
  <si>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</si>
  <si>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</si>
  <si>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</si>
  <si>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</si>
  <si>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</si>
  <si>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</si>
  <si>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</si>
  <si>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</si>
  <si>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</si>
  <si>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</si>
  <si>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</si>
  <si>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</si>
  <si>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</si>
  <si>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</si>
  <si>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</si>
  <si>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</si>
  <si>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</si>
  <si>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</si>
  <si>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</si>
  <si>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</si>
  <si>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</si>
  <si>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</si>
  <si>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</si>
  <si>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</si>
  <si>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</si>
  <si>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</si>
  <si>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</si>
  <si>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</si>
  <si>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</si>
  <si>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</si>
  <si>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</si>
  <si>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</si>
  <si>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</si>
  <si>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</si>
  <si>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</si>
  <si>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</si>
  <si>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</si>
  <si>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</si>
  <si>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</si>
  <si>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</si>
  <si>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</si>
  <si>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</si>
  <si>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</si>
  <si>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</si>
  <si>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</si>
  <si>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</si>
  <si>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</si>
  <si>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</si>
  <si>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</si>
  <si>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</si>
  <si>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</si>
  <si>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</si>
  <si>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</si>
  <si>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</si>
  <si>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</si>
  <si>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</si>
  <si>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</si>
  <si>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</si>
  <si>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</si>
  <si>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</si>
  <si>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</si>
  <si>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</si>
  <si>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</si>
  <si>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</si>
  <si>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</si>
  <si>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</si>
  <si>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</si>
  <si>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</si>
  <si>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</si>
  <si>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</si>
  <si>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</si>
  <si>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</si>
  <si>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</si>
  <si>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</si>
  <si>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</si>
  <si>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</si>
  <si>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</si>
  <si>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</si>
  <si>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</si>
  <si>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</si>
  <si>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</si>
  <si>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</si>
  <si>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</si>
  <si>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</si>
  <si>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</si>
  <si>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</si>
  <si>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</si>
  <si>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</si>
  <si>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</si>
  <si>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</si>
  <si>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</si>
  <si>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</si>
  <si>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</si>
  <si>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</si>
  <si>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</si>
  <si>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</si>
  <si>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</si>
  <si>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</si>
  <si>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</si>
  <si>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</si>
  <si>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</si>
  <si>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</si>
  <si>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</si>
  <si>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</si>
  <si>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</si>
  <si>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</si>
  <si>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</si>
  <si>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</si>
  <si>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</si>
  <si>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</si>
  <si>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</si>
  <si>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</si>
  <si>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</si>
  <si>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</si>
  <si>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</si>
  <si>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</si>
  <si>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</si>
  <si>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</si>
  <si>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</si>
  <si>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</si>
  <si>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</si>
  <si>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</si>
  <si>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</si>
  <si>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</si>
  <si>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</si>
  <si>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</si>
  <si>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</si>
  <si>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</si>
  <si>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</si>
  <si>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</si>
  <si>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</si>
  <si>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</si>
  <si>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</si>
  <si>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</si>
  <si>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</si>
  <si>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</si>
  <si>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</si>
  <si>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</si>
  <si>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</si>
  <si>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</si>
  <si>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</si>
  <si>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</si>
  <si>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</si>
  <si>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</si>
  <si>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</si>
  <si>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</si>
  <si>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</si>
  <si>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</si>
  <si>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</si>
  <si>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</si>
  <si>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</si>
  <si>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</si>
  <si>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</si>
  <si>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</si>
  <si>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</si>
  <si>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</si>
  <si>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</si>
  <si>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</si>
  <si>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</si>
  <si>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</si>
  <si>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</si>
  <si>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</si>
  <si>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</si>
  <si>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</si>
  <si>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</si>
  <si>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</si>
  <si>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</si>
  <si>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</si>
  <si>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</si>
  <si>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</si>
  <si>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</si>
  <si>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</si>
  <si>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</si>
  <si>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</si>
  <si>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</si>
  <si>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</si>
  <si>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</si>
  <si>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</si>
  <si>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</si>
  <si>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</si>
  <si>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</si>
  <si>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</si>
  <si>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</si>
  <si>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</si>
  <si>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</si>
  <si>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</si>
  <si>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</si>
  <si>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</si>
  <si>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</si>
  <si>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</si>
  <si>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</si>
  <si>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</si>
  <si>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</si>
  <si>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</si>
  <si>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</si>
  <si>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</si>
  <si>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</si>
  <si>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</si>
  <si>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</si>
  <si>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</si>
  <si>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</si>
  <si>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</si>
  <si>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</si>
  <si>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</si>
  <si>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</si>
  <si>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</si>
  <si>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</si>
  <si>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</si>
  <si>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</si>
  <si>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</si>
  <si>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</si>
  <si>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</si>
  <si>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</si>
  <si>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</si>
  <si>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</si>
  <si>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</si>
  <si>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</si>
  <si>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</si>
  <si>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</si>
  <si>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</si>
  <si>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</si>
  <si>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</si>
  <si>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</si>
  <si>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</si>
  <si>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</si>
  <si>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</si>
  <si>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</si>
  <si>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</si>
  <si>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</si>
  <si>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</si>
  <si>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</si>
  <si>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</si>
  <si>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</si>
  <si>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</si>
  <si>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</si>
  <si>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</si>
  <si>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</si>
  <si>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</si>
  <si>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</si>
  <si>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</si>
  <si>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</si>
  <si>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</si>
  <si>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</si>
  <si>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</si>
  <si>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</si>
  <si>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</si>
  <si>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</si>
  <si>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</si>
  <si>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</si>
  <si>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</si>
  <si>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</si>
  <si>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</si>
  <si>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</si>
  <si>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</si>
  <si>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</si>
  <si>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</si>
  <si>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</si>
  <si>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</si>
  <si>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</si>
  <si>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</si>
  <si>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</si>
  <si>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</si>
  <si>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</si>
  <si>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</si>
  <si>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</si>
  <si>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</si>
  <si>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</si>
  <si>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</si>
  <si>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</si>
  <si>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</si>
  <si>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</si>
  <si>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</si>
  <si>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</si>
  <si>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</si>
  <si>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</si>
  <si>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</si>
  <si>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</si>
  <si>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</si>
  <si>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</si>
  <si>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</si>
  <si>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</si>
  <si>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</si>
  <si>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</si>
  <si>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</si>
  <si>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</si>
  <si>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</si>
  <si>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</si>
  <si>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</si>
  <si>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</si>
  <si>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</si>
  <si>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</si>
  <si>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</si>
  <si>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</si>
  <si>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</si>
  <si>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</si>
  <si>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</si>
  <si>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</si>
  <si>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</si>
  <si>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</si>
  <si>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</si>
  <si>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</si>
  <si>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</si>
  <si>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</si>
  <si>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</si>
  <si>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</si>
  <si>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</si>
  <si>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</si>
  <si>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</si>
  <si>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</si>
  <si>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</si>
  <si>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</si>
  <si>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</si>
  <si>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</si>
  <si>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</si>
  <si>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</si>
  <si>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</si>
  <si>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</si>
  <si>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</si>
  <si>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</si>
  <si>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</si>
  <si>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</si>
  <si>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</si>
  <si>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</si>
  <si>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</si>
  <si>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</si>
  <si>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</si>
  <si>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</si>
  <si>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</si>
  <si>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</si>
  <si>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</si>
  <si>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</si>
  <si>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</si>
  <si>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</si>
  <si>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</si>
  <si>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</si>
  <si>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</si>
  <si>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</si>
  <si>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</si>
  <si>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</si>
  <si>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</si>
  <si>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</si>
  <si>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</si>
  <si>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</si>
  <si>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</si>
  <si>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</si>
  <si>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</si>
  <si>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</si>
  <si>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</si>
  <si>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</si>
  <si>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</si>
  <si>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</si>
  <si>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</si>
  <si>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</si>
  <si>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</si>
  <si>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</si>
  <si>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</si>
  <si>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</si>
  <si>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</si>
  <si>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</si>
  <si>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</si>
  <si>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</si>
  <si>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</si>
  <si>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</si>
  <si>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</si>
  <si>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</si>
  <si>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</si>
  <si>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</si>
  <si>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</si>
  <si>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</si>
  <si>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</si>
  <si>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</si>
  <si>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</si>
  <si>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</si>
  <si>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</si>
  <si>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</si>
  <si>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</si>
  <si>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</si>
  <si>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</si>
  <si>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</si>
  <si>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</si>
  <si>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</si>
  <si>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</si>
  <si>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</si>
  <si>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</si>
  <si>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</si>
  <si>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</si>
  <si>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</si>
  <si>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</si>
  <si>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</si>
  <si>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</si>
  <si>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</si>
  <si>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</si>
  <si>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</si>
  <si>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</si>
  <si>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</si>
  <si>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</si>
  <si>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</si>
  <si>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</si>
  <si>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</si>
  <si>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</si>
  <si>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</si>
  <si>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</si>
  <si>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</si>
  <si>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</si>
  <si>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</si>
  <si>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</si>
  <si>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</si>
  <si>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</si>
  <si>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</si>
  <si>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</si>
  <si>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</si>
  <si>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</si>
  <si>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</si>
  <si>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</si>
  <si>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</si>
  <si>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</si>
  <si>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</si>
  <si>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</si>
  <si>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</si>
  <si>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</si>
  <si>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</si>
  <si>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</si>
  <si>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</si>
  <si>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</si>
  <si>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</si>
  <si>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</si>
  <si>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</si>
  <si>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</si>
  <si>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</si>
  <si>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</si>
  <si>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</si>
  <si>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</si>
  <si>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</si>
  <si>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</si>
  <si>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</si>
  <si>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</si>
  <si>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</si>
  <si>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</si>
  <si>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</si>
  <si>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</si>
  <si>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</si>
  <si>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</si>
  <si>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</si>
  <si>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</si>
  <si>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</si>
  <si>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</si>
  <si>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</si>
  <si>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</si>
  <si>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</si>
  <si>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</si>
  <si>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</si>
  <si>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</si>
  <si>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</si>
  <si>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</si>
  <si>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</si>
  <si>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</si>
  <si>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</si>
  <si>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</si>
  <si>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</si>
  <si>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</si>
  <si>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</si>
  <si>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</si>
  <si>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</si>
  <si>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</si>
  <si>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</si>
  <si>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</si>
  <si>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</si>
  <si>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</si>
  <si>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</si>
  <si>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</si>
  <si>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</si>
  <si>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</si>
  <si>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</si>
  <si>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</si>
  <si>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</si>
  <si>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</si>
  <si>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</si>
  <si>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</si>
  <si>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</si>
  <si>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</si>
  <si>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</si>
  <si>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</si>
  <si>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</si>
  <si>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</si>
  <si>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</si>
  <si>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</si>
  <si>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</si>
  <si>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</si>
  <si>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</si>
  <si>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</si>
  <si>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</si>
  <si>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</si>
  <si>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</si>
  <si>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</si>
  <si>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</si>
  <si>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</si>
  <si>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</si>
  <si>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</si>
  <si>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</si>
  <si>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</si>
  <si>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</si>
  <si>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</si>
  <si>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</si>
  <si>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</si>
  <si>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</si>
  <si>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</si>
  <si>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</si>
  <si>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</si>
  <si>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</si>
  <si>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</si>
  <si>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</si>
  <si>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</si>
  <si>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</si>
  <si>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</si>
  <si>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</si>
  <si>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</si>
  <si>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</si>
  <si>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</si>
  <si>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</si>
  <si>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</si>
  <si>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</si>
  <si>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</si>
  <si>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</si>
  <si>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</si>
  <si>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</si>
  <si>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</si>
  <si>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</si>
  <si>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</si>
  <si>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</si>
  <si>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</si>
  <si>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</si>
  <si>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</si>
  <si>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</si>
  <si>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</si>
  <si>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</si>
  <si>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</si>
  <si>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</si>
  <si>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</si>
  <si>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</si>
  <si>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</si>
  <si>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</si>
  <si>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</si>
  <si>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</si>
  <si>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</si>
  <si>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</si>
  <si>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</si>
  <si>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</si>
  <si>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</si>
  <si>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</si>
  <si>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</si>
  <si>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</si>
  <si>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</si>
  <si>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</si>
  <si>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</si>
  <si>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</si>
  <si>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</si>
  <si>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</si>
  <si>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</si>
  <si>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</si>
  <si>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</si>
  <si>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</si>
  <si>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</si>
  <si>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</si>
  <si>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</si>
  <si>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</si>
  <si>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</si>
  <si>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</si>
  <si>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</si>
  <si>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</si>
  <si>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</si>
  <si>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</si>
  <si>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</si>
  <si>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</si>
  <si>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</si>
  <si>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</si>
  <si>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</si>
  <si>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</si>
  <si>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</si>
  <si>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</si>
  <si>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</si>
  <si>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</si>
  <si>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</si>
  <si>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</si>
  <si>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</si>
  <si>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</si>
  <si>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</si>
  <si>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</si>
  <si>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</si>
  <si>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</si>
  <si>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</si>
  <si>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</si>
  <si>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</si>
  <si>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</si>
  <si>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</si>
  <si>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</si>
  <si>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</si>
  <si>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</si>
  <si>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</si>
  <si>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</si>
  <si>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</si>
  <si>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</si>
  <si>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</si>
  <si>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</si>
  <si>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</si>
  <si>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</si>
  <si>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</si>
  <si>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</si>
  <si>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</si>
  <si>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</si>
  <si>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</si>
  <si>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</si>
  <si>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</si>
  <si>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</si>
  <si>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</si>
  <si>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</si>
  <si>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</si>
  <si>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</si>
  <si>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</si>
  <si>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</si>
  <si>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</si>
  <si>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</si>
  <si>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</si>
  <si>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</si>
  <si>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</si>
  <si>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</si>
  <si>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</si>
  <si>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</si>
  <si>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</si>
  <si>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</si>
  <si>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</si>
  <si>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</si>
  <si>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</si>
  <si>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</si>
  <si>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</si>
  <si>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</si>
  <si>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</si>
  <si>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</si>
  <si>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</si>
  <si>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</si>
  <si>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</si>
  <si>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</si>
  <si>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</si>
  <si>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</si>
  <si>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</si>
  <si>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</si>
  <si>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</si>
  <si>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</si>
  <si>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</si>
  <si>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</si>
  <si>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</si>
  <si>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</si>
  <si>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</si>
  <si>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</si>
  <si>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</si>
  <si>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</si>
  <si>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</si>
  <si>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</si>
  <si>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</si>
  <si>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</si>
  <si>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</si>
  <si>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</si>
  <si>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</si>
  <si>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</si>
  <si>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</si>
  <si>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</si>
  <si>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</si>
  <si>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</si>
  <si>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</si>
  <si>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</si>
  <si>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</si>
  <si>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</si>
  <si>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</si>
  <si>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</si>
  <si>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</si>
  <si>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</si>
  <si>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</si>
  <si>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</si>
  <si>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</si>
  <si>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</si>
  <si>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</si>
  <si>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</si>
  <si>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</si>
  <si>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</si>
  <si>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</si>
  <si>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</si>
  <si>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</si>
  <si>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</si>
  <si>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</si>
  <si>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</si>
  <si>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</si>
  <si>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</si>
  <si>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</si>
  <si>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</si>
  <si>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</si>
  <si>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</si>
  <si>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</si>
  <si>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</si>
  <si>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</si>
  <si>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</si>
  <si>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</si>
  <si>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</si>
  <si>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</si>
  <si>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</si>
  <si>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</si>
  <si>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</si>
  <si>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</si>
  <si>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</si>
  <si>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</si>
  <si>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</si>
  <si>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</si>
  <si>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</si>
  <si>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</si>
  <si>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</si>
  <si>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</si>
  <si>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</si>
  <si>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</si>
  <si>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</si>
  <si>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</si>
  <si>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</si>
  <si>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</si>
  <si>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</si>
  <si>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</si>
  <si>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</si>
  <si>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</si>
  <si>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</si>
  <si>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</si>
  <si>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</si>
  <si>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</si>
  <si>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</si>
  <si>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</si>
  <si>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</si>
  <si>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</si>
  <si>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</si>
  <si>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</si>
  <si>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</si>
  <si>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</si>
  <si>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</si>
  <si>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</si>
  <si>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</si>
  <si>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</si>
  <si>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</si>
  <si>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</si>
  <si>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</si>
  <si>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</si>
  <si>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</si>
  <si>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</si>
  <si>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</si>
  <si>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</si>
  <si>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</si>
  <si>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</si>
  <si>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</si>
  <si>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</si>
  <si>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</si>
  <si>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</si>
  <si>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</si>
  <si>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</si>
  <si>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</si>
  <si>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</si>
  <si>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</si>
  <si>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</si>
  <si>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</si>
  <si>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</si>
  <si>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</si>
  <si>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</si>
  <si>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</si>
  <si>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</si>
  <si>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</si>
  <si>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</si>
  <si>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</si>
  <si>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</si>
  <si>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</si>
  <si>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</si>
  <si>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</si>
  <si>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</si>
  <si>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</si>
  <si>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</si>
  <si>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</si>
  <si>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</si>
  <si>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</si>
  <si>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</si>
  <si>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</si>
  <si>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</si>
  <si>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</si>
  <si>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</si>
  <si>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</si>
  <si>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</si>
  <si>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</si>
  <si>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</si>
  <si>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</si>
  <si>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</si>
  <si>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</si>
  <si>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</si>
  <si>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</si>
  <si>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</si>
  <si>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</si>
  <si>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</si>
  <si>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</si>
  <si>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</si>
  <si>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</si>
  <si>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</si>
  <si>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</si>
  <si>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</si>
  <si>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</si>
  <si>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</si>
  <si>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</si>
  <si>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</si>
  <si>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</si>
  <si>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</si>
  <si>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</si>
  <si>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</si>
  <si>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</si>
  <si>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</si>
  <si>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</si>
  <si>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</si>
  <si>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</si>
  <si>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</si>
  <si>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</si>
  <si>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</si>
  <si>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</si>
  <si>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</si>
  <si>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</si>
  <si>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</si>
  <si>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</si>
  <si>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</si>
  <si>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</si>
  <si>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</si>
  <si>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</si>
  <si>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</si>
  <si>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</si>
  <si>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</si>
  <si>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</si>
  <si>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</si>
  <si>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</si>
  <si>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</si>
  <si>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</si>
  <si>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</si>
  <si>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</si>
  <si>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</si>
  <si>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</si>
  <si>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</si>
  <si>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</si>
  <si>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</si>
  <si>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</si>
  <si>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</si>
  <si>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</si>
  <si>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</si>
  <si>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</si>
  <si>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</si>
  <si>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</si>
  <si>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</si>
  <si>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</si>
  <si>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</si>
  <si>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</si>
  <si>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</si>
  <si>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</si>
  <si>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</si>
  <si>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</si>
  <si>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</si>
  <si>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</si>
  <si>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</si>
  <si>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</si>
  <si>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</si>
  <si>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</si>
  <si>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</si>
  <si>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</si>
  <si>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</si>
  <si>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</si>
  <si>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</si>
  <si>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</si>
  <si>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</si>
  <si>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</si>
  <si>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</si>
  <si>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</si>
  <si>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</si>
  <si>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</si>
  <si>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</si>
  <si>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</si>
  <si>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</si>
  <si>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</si>
  <si>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</si>
  <si>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</si>
  <si>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</si>
  <si>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</si>
  <si>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</si>
  <si>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</si>
  <si>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</si>
  <si>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</si>
  <si>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</si>
  <si>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</si>
  <si>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</si>
  <si>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</si>
  <si>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</si>
  <si>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</si>
  <si>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</si>
  <si>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</si>
  <si>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</si>
  <si>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</si>
  <si>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</si>
  <si>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</si>
  <si>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</si>
  <si>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</si>
  <si>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</si>
  <si>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</si>
  <si>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</si>
  <si>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</si>
  <si>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</si>
  <si>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</si>
  <si>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</si>
  <si>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</si>
  <si>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</si>
  <si>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</si>
  <si>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</si>
  <si>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</si>
  <si>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</si>
  <si>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</si>
  <si>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</si>
  <si>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</si>
  <si>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</si>
  <si>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</si>
  <si>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</si>
  <si>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</si>
  <si>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</si>
  <si>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</si>
  <si>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</si>
  <si>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</si>
  <si>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</si>
  <si>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</si>
  <si>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</si>
  <si>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</si>
  <si>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</si>
  <si>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</si>
  <si>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</si>
  <si>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</si>
  <si>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</si>
  <si>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</si>
  <si>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</si>
  <si>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</si>
  <si>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</si>
  <si>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</si>
  <si>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</si>
  <si>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</si>
  <si>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</si>
  <si>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</si>
  <si>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</si>
  <si>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</si>
  <si>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</si>
  <si>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</si>
  <si>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</si>
  <si>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</si>
  <si>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</si>
  <si>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</si>
  <si>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</si>
  <si>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</si>
  <si>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</si>
  <si>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</si>
  <si>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</si>
  <si>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</si>
  <si>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</si>
  <si>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</si>
  <si>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</si>
  <si>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</si>
  <si>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</si>
  <si>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</si>
  <si>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</si>
  <si>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</si>
  <si>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</si>
  <si>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</si>
  <si>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</si>
  <si>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</si>
  <si>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</si>
  <si>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</si>
  <si>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</si>
  <si>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</si>
  <si>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</si>
  <si>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</si>
  <si>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</si>
  <si>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</si>
  <si>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</si>
  <si>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</si>
  <si>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</si>
  <si>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</si>
  <si>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</si>
  <si>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</si>
  <si>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</si>
  <si>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</si>
  <si>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</si>
  <si>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</si>
  <si>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</si>
  <si>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</si>
  <si>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</si>
  <si>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</si>
  <si>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</si>
  <si>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</si>
  <si>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</si>
  <si>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</si>
  <si>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</si>
  <si>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</si>
  <si>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</si>
  <si>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</si>
  <si>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</si>
  <si>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</si>
  <si>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</si>
  <si>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</si>
  <si>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</si>
  <si>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</si>
  <si>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</si>
  <si>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</si>
  <si>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</si>
  <si>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</si>
  <si>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</si>
  <si>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</si>
  <si>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</si>
  <si>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</si>
  <si>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</si>
  <si>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</si>
  <si>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</si>
  <si>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</si>
  <si>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</si>
  <si>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</si>
  <si>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</si>
  <si>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</si>
  <si>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</si>
  <si>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</si>
  <si>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</si>
  <si>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</si>
  <si>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</si>
  <si>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</si>
  <si>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</si>
  <si>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</si>
  <si>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</si>
  <si>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</si>
  <si>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</si>
  <si>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</si>
  <si>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</si>
  <si>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</si>
  <si>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</si>
  <si>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</si>
  <si>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</si>
  <si>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</si>
  <si>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</si>
  <si>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</si>
  <si>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</si>
  <si>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</si>
  <si>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</si>
  <si>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</si>
  <si>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</si>
  <si>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</si>
  <si>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</si>
  <si>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</si>
  <si>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</si>
  <si>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</si>
  <si>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</si>
  <si>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</si>
  <si>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</si>
  <si>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</si>
  <si>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</si>
  <si>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</si>
  <si>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</si>
  <si>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</si>
  <si>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</si>
  <si>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</si>
  <si>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</si>
  <si>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</si>
  <si>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</si>
  <si>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</si>
  <si>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</si>
  <si>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</si>
  <si>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</si>
  <si>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</si>
  <si>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</si>
  <si>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</si>
  <si>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</si>
  <si>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</si>
  <si>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</si>
  <si>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</si>
  <si>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</si>
  <si>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</si>
  <si>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</si>
  <si>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</si>
  <si>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</si>
  <si>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</si>
  <si>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</si>
  <si>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</si>
  <si>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</si>
  <si>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</si>
  <si>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</si>
  <si>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</si>
  <si>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</si>
  <si>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</si>
  <si>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</si>
  <si>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</si>
  <si>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</si>
  <si>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</si>
  <si>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</si>
  <si>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</si>
  <si>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</si>
  <si>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</si>
  <si>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</si>
  <si>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</si>
  <si>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</si>
  <si>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</si>
  <si>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</si>
  <si>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</si>
  <si>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</si>
  <si>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</si>
  <si>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</si>
  <si>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</si>
  <si>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</si>
  <si>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</si>
  <si>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</si>
  <si>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</si>
  <si>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</si>
  <si>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</si>
  <si>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</si>
  <si>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</si>
  <si>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</si>
  <si>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</si>
  <si>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</si>
  <si>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</si>
  <si>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</si>
  <si>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</si>
  <si>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</si>
  <si>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</si>
  <si>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</si>
  <si>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</si>
  <si>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</si>
  <si>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</si>
  <si>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</si>
  <si>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</si>
  <si>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</si>
  <si>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</si>
  <si>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</si>
  <si>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</si>
  <si>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</si>
  <si>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</si>
  <si>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</si>
  <si>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</si>
  <si>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</si>
  <si>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</si>
  <si>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</si>
  <si>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</si>
  <si>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</si>
  <si>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</si>
  <si>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</si>
  <si>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</si>
  <si>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</si>
  <si>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</si>
  <si>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</si>
  <si>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</si>
  <si>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</si>
  <si>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</si>
  <si>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</si>
  <si>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</si>
  <si>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</si>
  <si>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</si>
  <si>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</si>
  <si>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</si>
  <si>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</si>
  <si>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</si>
  <si>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</si>
  <si>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</si>
  <si>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</si>
  <si>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</si>
  <si>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</si>
  <si>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</si>
  <si>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</si>
  <si>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</si>
  <si>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</si>
  <si>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</si>
  <si>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</si>
  <si>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</si>
  <si>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</si>
  <si>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</si>
  <si>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</si>
  <si>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</si>
  <si>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</si>
  <si>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</si>
  <si>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</si>
  <si>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</si>
  <si>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</si>
  <si>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</si>
  <si>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</si>
  <si>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</si>
  <si>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</si>
  <si>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</si>
  <si>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</si>
  <si>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</si>
  <si>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</si>
  <si>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</si>
  <si>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</si>
  <si>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</si>
  <si>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</si>
  <si>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</si>
  <si>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</si>
  <si>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</si>
  <si>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</si>
  <si>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</si>
  <si>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</si>
  <si>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</si>
  <si>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</si>
  <si>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</si>
  <si>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</si>
  <si>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</si>
  <si>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</si>
  <si>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</si>
  <si>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</si>
  <si>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</si>
  <si>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</si>
  <si>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</si>
  <si>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</si>
  <si>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</si>
  <si>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</si>
  <si>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</si>
  <si>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</si>
  <si>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</si>
  <si>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</si>
  <si>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</si>
  <si>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</si>
  <si>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</si>
  <si>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</si>
  <si>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</si>
  <si>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</si>
  <si>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</si>
  <si>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</si>
  <si>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</si>
  <si>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</si>
  <si>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</si>
  <si>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</si>
  <si>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</si>
  <si>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</si>
  <si>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</si>
  <si>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</si>
  <si>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</si>
  <si>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</si>
  <si>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</si>
  <si>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</si>
  <si>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</si>
  <si>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</si>
  <si>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</si>
  <si>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</si>
  <si>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</si>
  <si>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</si>
  <si>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</si>
  <si>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</si>
  <si>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</si>
  <si>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</si>
  <si>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</si>
  <si>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</si>
  <si>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</si>
  <si>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</si>
  <si>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</si>
  <si>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</si>
  <si>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</si>
  <si>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</si>
  <si>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</si>
  <si>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</si>
  <si>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</si>
  <si>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</si>
  <si>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</si>
  <si>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</si>
  <si>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</si>
  <si>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</si>
  <si>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</si>
  <si>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</si>
  <si>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</si>
  <si>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</si>
  <si>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</si>
  <si>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</si>
  <si>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</si>
  <si>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</si>
  <si>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</si>
  <si>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</si>
  <si>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</si>
  <si>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</si>
  <si>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</si>
  <si>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</si>
  <si>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</si>
  <si>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</si>
  <si>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</si>
  <si>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</si>
  <si>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</si>
  <si>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</si>
  <si>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</si>
  <si>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</si>
  <si>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</si>
  <si>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</si>
  <si>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</si>
  <si>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</si>
  <si>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</si>
  <si>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</si>
  <si>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</si>
  <si>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</si>
  <si>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</si>
  <si>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</si>
  <si>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</si>
  <si>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</si>
  <si>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</si>
  <si>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</si>
  <si>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</si>
  <si>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</si>
  <si>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</si>
  <si>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</si>
  <si>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</si>
  <si>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</si>
  <si>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</si>
  <si>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</si>
  <si>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</si>
  <si>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</si>
  <si>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</si>
  <si>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</si>
  <si>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</si>
  <si>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</si>
  <si>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</si>
  <si>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</si>
  <si>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</si>
  <si>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</si>
  <si>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</si>
  <si>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</si>
  <si>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</si>
  <si>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</si>
  <si>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</si>
  <si>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</si>
  <si>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</si>
  <si>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</si>
  <si>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</si>
  <si>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</si>
  <si>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</si>
  <si>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</si>
  <si>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</si>
  <si>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</si>
  <si>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</si>
  <si>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</si>
  <si>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</si>
  <si>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</si>
  <si>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</si>
  <si>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</si>
  <si>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</si>
  <si>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</si>
  <si>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</si>
  <si>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</si>
  <si>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</si>
  <si>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</si>
  <si>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</si>
  <si>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</si>
  <si>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</si>
  <si>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</si>
  <si>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</si>
  <si>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</si>
  <si>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</si>
  <si>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</si>
  <si>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</si>
  <si>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</si>
  <si>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</si>
  <si>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</si>
  <si>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</si>
  <si>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</si>
  <si>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</si>
  <si>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</si>
  <si>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</si>
  <si>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</si>
  <si>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</si>
  <si>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</si>
  <si>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</si>
  <si>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</si>
  <si>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</si>
  <si>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</si>
  <si>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</si>
  <si>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</si>
  <si>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</si>
  <si>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</si>
  <si>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</si>
  <si>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</si>
  <si>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</si>
  <si>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</si>
  <si>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</si>
  <si>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</si>
  <si>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</si>
  <si>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</si>
  <si>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</si>
  <si>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</si>
  <si>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</si>
  <si>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</si>
  <si>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</si>
  <si>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</si>
  <si>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</si>
  <si>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</si>
  <si>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</si>
  <si>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</si>
  <si>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</si>
  <si>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</si>
  <si>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</si>
  <si>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</si>
  <si>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</si>
  <si>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</si>
  <si>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</si>
  <si>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</si>
  <si>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</si>
  <si>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</si>
  <si>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</si>
  <si>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</si>
  <si>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</si>
  <si>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</si>
  <si>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</si>
  <si>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</si>
  <si>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</si>
  <si>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</si>
  <si>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</si>
  <si>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</si>
  <si>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</si>
  <si>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</si>
  <si>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</si>
  <si>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</si>
  <si>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</si>
  <si>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</si>
  <si>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</si>
  <si>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</si>
  <si>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</si>
  <si>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</si>
  <si>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</si>
  <si>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</si>
  <si>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</si>
  <si>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</si>
  <si>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</si>
  <si>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</si>
  <si>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</si>
  <si>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</si>
  <si>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</si>
  <si>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</si>
  <si>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</si>
  <si>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</si>
  <si>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</si>
  <si>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</si>
  <si>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</si>
  <si>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</si>
  <si>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</si>
  <si>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</si>
  <si>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</si>
  <si>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</si>
  <si>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</si>
  <si>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</si>
  <si>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</si>
  <si>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</si>
  <si>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</si>
  <si>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</si>
  <si>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</si>
  <si>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</si>
  <si>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</si>
  <si>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</si>
  <si>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</si>
  <si>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</si>
  <si>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</si>
  <si>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</si>
  <si>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</si>
  <si>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</si>
  <si>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</si>
  <si>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</si>
  <si>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</si>
  <si>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</si>
  <si>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</si>
  <si>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</si>
  <si>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</si>
  <si>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</si>
  <si>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</si>
  <si>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</si>
  <si>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</si>
  <si>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</si>
  <si>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</si>
  <si>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</si>
  <si>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</si>
  <si>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</si>
  <si>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</si>
  <si>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</si>
  <si>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</si>
  <si>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</si>
  <si>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</si>
  <si>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</si>
  <si>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</si>
  <si>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</si>
  <si>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</si>
  <si>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</si>
  <si>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</si>
  <si>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</si>
  <si>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</si>
  <si>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</si>
  <si>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</si>
  <si>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</si>
  <si>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</si>
  <si>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</si>
  <si>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</si>
  <si>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</si>
  <si>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</si>
  <si>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</si>
  <si>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</si>
  <si>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</si>
  <si>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</si>
  <si>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</si>
  <si>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</si>
  <si>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</si>
  <si>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</si>
  <si>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</si>
  <si>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</si>
  <si>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</si>
  <si>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</si>
  <si>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</si>
  <si>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</si>
  <si>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</si>
  <si>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</si>
  <si>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</si>
  <si>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</si>
  <si>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</si>
  <si>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</si>
  <si>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</si>
  <si>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</si>
  <si>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</si>
  <si>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</si>
  <si>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</si>
  <si>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</si>
  <si>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</si>
  <si>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</si>
  <si>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</si>
  <si>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</si>
  <si>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</si>
  <si>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</si>
  <si>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</si>
  <si>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</si>
  <si>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</si>
  <si>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</si>
  <si>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</si>
  <si>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</si>
  <si>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</si>
  <si>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</si>
  <si>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</si>
  <si>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</si>
  <si>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</si>
  <si>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</si>
  <si>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</si>
  <si>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</si>
  <si>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</si>
  <si>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</si>
  <si>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</si>
  <si>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EM Team on the wya need 40 Mins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</si>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</sst>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328.7018310185158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2.8937499999301508E-2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45991.650256944442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45991.650256944442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45991.650256944442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45991.650256944442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45991.650256944442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45991.650256944442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45991.650256944442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45991.650256944442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45991.650256944442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45991.650256944442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45991.650256944442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45991.650256944442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45991.650256944442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45991.650256944442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45991.650256944442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45991.650256944442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45991.650256944442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45991.650256944442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45991.650256944442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45991.650256944442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45991.650256944442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45991.650256944442</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45991.650256944442</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45991.650256944442</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45991.650256944442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45991.650256944442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45991.650256944442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45991.650256944442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45991.650256944442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45991.650256944442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45991.650256944442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45991.650256944442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45991.650256944442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45991.650256944442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45991.650256944442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45991.650256944442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45991.650256944442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45991.650256944442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45991.650256944442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45991.650256944442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45991.650256944442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45991.650256944442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45991.650256944442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45991.650256944442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45991.650256944442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45991.650256944442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45991.650256944442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45991.650256944442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45991.650256944442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45991.650256944442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45991.650256944442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45991.650256944442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45991.650256944442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45991.650256944442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45991.650256944442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45991.650256944442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45991.650256944442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45991.650256944442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45991.650256944442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45991.650256944442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45991.650256944442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45991.650256944442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45991.650256944442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45991.650256944442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45991.650256944442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45991.650256944442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45991.650256944442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45991.650256944442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45991.650256944442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45991.650256944442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45991.650256944442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45991.650256944442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45991.650256944442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45991.650256944442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45991.650256944442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45991.650256944442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45991.650256944442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45991.650256944442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45991.650256944442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45991.650256944442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45991.650256944442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45991.650256944442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45991.650256944442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45991.650256944442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45991.650256944442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45991.650256944442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45991.650256944442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45991.650256944442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45991.650256944442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45991.650256944442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45991.650256944442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45991.650256944442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45991.650256944442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45991.650256944442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45991.650256944442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45991.650256944442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45991.650256944442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45991.650256944442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45991.650256944442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45991.650256944442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45991.650256944442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45991.650256944442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45991.650256944442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45991.650256944442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45991.650256944442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45991.650256944442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45991.650256944442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45991.650256944442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45991.650256944442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45991.650256944442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45991.650256944442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45991.650256944442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45991.650256944442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45991.650256944442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45991.650256944442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45991.650256944442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45991.650256944442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45991.650256944442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45991.650256944442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45991.650256944442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45991.650256944442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45991.650256944442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45991.650256944442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45991.650256944442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45991.650256944442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45991.650256944442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45991.650256944442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45991.650256944442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45991.650256944442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45991.650256944442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45991.650256944442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45991.650256944442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45991.650256944442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45991.650256944442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45991.650256944442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45991.650256944442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45991.650256944442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45991.650256944442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45991.650256944442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45991.650256944442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45991.650256944442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45991.650256944442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45991.650256944442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45991.650256944442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45991.650256944442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45991.650256944442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45991.650256944442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45991.650256944442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45991.650256944442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45991.650256944442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45991.650256944442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45991.650256944442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45991.650256944442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45991.650256944442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45991.650256944442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45991.650256944442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45991.650256944442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45991.650256944442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45991.650256944442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45991.650256944442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45991.650256944442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45991.650256944442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45991.650256944442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45991.650256944442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45991.650256944442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45991.650256944442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45991.650256944442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45991.650256944442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45991.650256944442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45991.650256944442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45991.650256944442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45991.650256944442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45991.650256944442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45991.650256944442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45991.650256944442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45991.650256944442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45991.650256944442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45991.650256944442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45991.650256944442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45991.650256944442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45991.650256944442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45991.650256944442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45991.650256944442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45991.650256944442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45991.650256944442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45991.650256944442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45991.650256944442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45991.650256944442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45991.650256944442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45991.650256944442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45991.650256944442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45991.650256944442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45991.650256944442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45991.650256944442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45991.650256944442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45991.650256944442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45991.650256944442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45991.650256944442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45991.650256944442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45991.650256944442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45991.650256944442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45991.650256944442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45991.650256944442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45991.650256944442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45991.650256944442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45991.650256944442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45991.650256944442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45991.650256944442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45991.650256944442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45991.650256944442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45991.650256944442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45991.650256944442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45991.650256944442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45991.650256944442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45991.650256944442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45991.650256944442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45991.650256944442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45991.650256944442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45991.650256944442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45991.650256944442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45991.650256944442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45991.650256944442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45991.650256944442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45991.650256944442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45991.650256944442</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45991.650256944442</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45991.650256944442</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45991.650256944442</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8E33E2E5-B853-435D-A36C-299D5E5ADCB6}"/>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166.65041932870372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7.2628383101837244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45991.650257291665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45991.650257291665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45991.650257291665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45991.650257291665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45991.650257291665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45991.650257291665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45991.650257291665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45991.650257291665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45991.650257291665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45991.650257291665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45991.650257291665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45991.650257291665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45991.650257291665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45991.650257291665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45991.650257291665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45991.650257291665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45991.650257291665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45991.650257291665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45991.650257291665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45991.650257291665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45991.650257291665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45991.650257291665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45991.650257291665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45991.650257291665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45991.650257291665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45991.650257291665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45991.650257291665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45991.650257291665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45991.650257291665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45991.650257291665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45991.650257291665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45991.650257291665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45991.650257291665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45991.650257291665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45991.650257291665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45991.650257291665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45991.650257291665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45991.650257291665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45991.650257291665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45991.650257291665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45991.650257291665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45991.650257291665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45991.650257291665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45991.650257291665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45991.650257291665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45991.650257291665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45991.650257291665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45991.650257291665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45991.650257291665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45991.650257291665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45991.650257291665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45991.650257291665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45991.650257291665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45991.650257291665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45991.650257291665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45991.650257291665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45991.650257291665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45991.650257291665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45991.650257291665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45991.650257291665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45991.650257291665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45991.650257291665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45991.650257291665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45991.650257291665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45991.650257291665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45991.650257291665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45991.650257291665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45991.650257291665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45991.650257291665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45991.650257291665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45991.650257291665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45991.650257291665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45991.650257291665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45991.650257291665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45991.650257291665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45991.650257291665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45991.650257291665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45991.650257291665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45991.650257291665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45991.650257291665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45991.650257291665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45991.650257291665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45991.650257291665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45991.650257291665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45991.650257291665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45991.650257291665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45991.650257291665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45991.650257291665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45991.650257291665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45991.650257291665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45991.650257291665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45991.650257291665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45991.650257291665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45991.650257291665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45991.650257291665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45991.650257291665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45991.650257291665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45991.650257291665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45991.650257291665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45991.650257291665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45991.650257291665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45991.650257291665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45991.650257291665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45991.650257291665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45991.650257291665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45991.650257291665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45991.650257291665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45991.650257291665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45991.650257291665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45991.650257291665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45991.650257291665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45991.650257291665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45991.650257291665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45991.650257291665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45991.650257291665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45991.650257291665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45991.650257291665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45991.650257291665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45991.650257291665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45991.650257291665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45991.650257291665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45991.650257291665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45991.650257291665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45991.650257291665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45991.650257291665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45991.650257291665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45991.650257291665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45991.650257291665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45991.650257291665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45991.650257291665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45991.650257291665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45991.650257291665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45991.650257291665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45991.650257291665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45991.650257291665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45991.650257291665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45991.650257291665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45991.650257291665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45991.650257291665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45991.650257291665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45991.650257291665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45991.650257291665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45991.650257291665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45991.650257291665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45991.650257291665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45991.650257291665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45991.650257291665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45991.650257291665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45991.650257291665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45991.650257291665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45991.650257291665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45991.650257291665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45991.650257291665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45991.650257291665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45991.650257291665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45991.650257291665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45991.650257291665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45991.650257291665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45991.650257291665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45991.650257291665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45991.650257291665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45991.650257291665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45991.650257291665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45991.650257291665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45991.650257291665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45991.650257291665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45991.650257291665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45991.650257291665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45991.650257291665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45991.650257291665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45991.650257291665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45991.650257291665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45991.650257291665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45991.650257291665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45991.650257291665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45991.650257291665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45991.650257291665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45991.650257291665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45991.650257291665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45991.650257291665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45991.650257291665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45991.650257291665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45991.650257291665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45991.650257291665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45991.650257291665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45991.650257291665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45991.650257291665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45991.650257291665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45991.650257291665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45991.650257291665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45991.650257291665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45991.650257291665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45991.650257291665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45991.650257291665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45991.650257291665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45991.650257291665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45991.650257291665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45991.650257291665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45991.650257291665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45991.650257291665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45991.650257291665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45991.650257291665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45991.650257291665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45991.650257291665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45991.650257291665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45991.650257291665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45991.650257291665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45991.650257291665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45991.650257291665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45991.650257291665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45991.650257291665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45991.650257291665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45991.650257291665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45991.650257291665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45991.650257291665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45991.650257291665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45991.650257291665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45991.650257291665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45991.650257291665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45991.650257291665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45991.650257291665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45991.650257291665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45991.650257291665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45991.650257291665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45991.650257291665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45991.650257291665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45991.650257291665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45991.650257291665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45991.650257291665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45991.650257291665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45991.650257291665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45991.650257291665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45991.650257291665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45991.650257291665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45991.650257291665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45991.650257291665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45991.650257291665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45991.650257291665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45991.650257291665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45991.650257291665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45991.650257291665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45991.650257291665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45991.650257291665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45991.650257291665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45991.650257291665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45991.650257291665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45991.650257291665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45991.650257291665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45991.650257291665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45991.650257291665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45991.650257291665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45991.650257291665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45991.650257291665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45991.650257291665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45991.650257291665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45991.650257291665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45991.650257291665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45991.650257291665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45991.650257291665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45991.650257291665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45991.650257291665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45991.650257291665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45991.650257291665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45991.650257291665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45991.650257291665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45991.650257291665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45991.650257291665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45991.650257291665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45991.650257291665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45991.650257291665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45991.650257291665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45991.650257291665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45991.650257291665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45991.650257291665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45991.650257291665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45991.650257291665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45991.650257291665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45991.650257291665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45991.650257291665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45991.650257291665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45991.650257291665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45991.650257291665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45991.650257291665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45991.650257291665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45991.650257291665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45991.650257291665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45991.650257291665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45991.650257291665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45991.650257291665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45991.650257291665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45991.650257291665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45991.650257291665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45991.650257291665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45991.650257291665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45991.650257291665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45991.650257291665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45991.650257291665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45991.650257291665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45991.650257291665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45991.650257291665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45991.650257291665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45991.650257291665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45991.650257291665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45991.650257291665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45991.650257291665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45991.650257291665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45991.650257291665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45991.650257291665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45991.650257291665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45991.650257291665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45991.650257291665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45991.650257291665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45991.650257291665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45991.650257291665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45991.650257291665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45991.650257291665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45991.650257291665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45991.650257291665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45991.650257291665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45991.650257291665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45991.650257291665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45991.650257291665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45991.650257291665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45991.650257291665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45991.650257291665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45991.650257291665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45991.650257291665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45991.650257291665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45991.650257291665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45991.650257291665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45991.650257291665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45991.650257291665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45991.650257291665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45991.650257291665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45991.650257291665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45991.650257291665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45991.650257291665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45991.650257291665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45991.650257291665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45991.650257291665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45991.650257291665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45991.650257291665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45991.650257291665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45991.650257291665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45991.650257291665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45991.650257291665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45991.650257291665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45991.650257291665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45991.650257291665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45991.650257291665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45991.650257291665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45991.650257291665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45991.650257291665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45991.650257291665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45991.650257291665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45991.650257291665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45991.650257291665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45991.650257291665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45991.650257291665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45991.650257291665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45991.650257291665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45991.650257291665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45991.650257291665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45991.650257291665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45991.650257291665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45991.650257291665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45991.650257291665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45991.650257291665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45991.650257291665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45991.650257291665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45991.650257291665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45991.650257291665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45991.650257291665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45991.650257291665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45991.650257291665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45991.650257291665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45991.650257291665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45991.650257291665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45991.650257291665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45991.650257291665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45991.650257291665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45991.650257291665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45991.650257291665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45991.650257291665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45991.650257291665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45991.650257291665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45991.650257291665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45991.650257291665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45991.650257291665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45991.650257291665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45991.650257291665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45991.650257291665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45991.650257291665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45991.650257291665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45991.650257291665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45991.650257291665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45991.650257291665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45991.650257291665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45991.650257291665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45991.650257291665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45991.650257291665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45991.650257291665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45991.650257291665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45991.650257291665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45991.650257291665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45991.650257291665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45991.650257291665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45991.650257291665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45991.650257291665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45991.650257291665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45991.650257291665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45991.650257291665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45991.650257291665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45991.650257291665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45991.650257291665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45991.650257291665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45991.650257291665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45991.650257291665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45991.650257291665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45991.650257291665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45991.650257291665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45991.650257291665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45991.650257291665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45991.650257291665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45991.650257291665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45991.650257291665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45991.650257291665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45991.650257291665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45991.650257291665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45991.650257291665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45991.650257291665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45991.650257291665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45991.650257291665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45991.650257291665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45991.650257291665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45991.650257291665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45991.650257291665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45991.650257291665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45991.650257291665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45991.650257291665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45991.650257291665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45991.650257291665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45991.650257291665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45991.650257291665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45991.650257291665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45991.650257291665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45991.650257291665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45991.650257291665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45991.650257291665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45991.650257291665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45991.650257291665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45991.650257291665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45991.650257291665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45991.650257291665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45991.650257291665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45991.650257291665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45991.650257291665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45991.650257291665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45991.650257291665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45991.650257291665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45991.650257291665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45991.650257291665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45991.650257291665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45991.650257291665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45991.650257291665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45991.650257291665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45991.650257291665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45991.650257291665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45991.650257291665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45991.650257291665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45991.650257291665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45991.650257291665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45991.650257291665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45991.650257291665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45991.650257291665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45991.650257291665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45991.650257291665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45991.650257291665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45991.650257291665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45991.650257291665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45991.650257291665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45991.650257291665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45991.650257291665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45991.650257291665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45991.650257291665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45991.650257291665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45991.650257291665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45991.650257291665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45991.650257291665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45991.650257291665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45991.650257291665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45991.650257291665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45991.650257291665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45991.650257291665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45991.650257291665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45991.650257291665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45991.650257291665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45991.650257291665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45991.650257291665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45991.650257291665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45991.650257291665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45991.650257291665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45991.650257291665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45991.650257291665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45991.650257291665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45991.650257291665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45991.650257291665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45991.650257291665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45991.650257291665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45991.650257291665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45991.650257291665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45991.650257291665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45991.650257291665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45991.650257291665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45991.650257291665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45991.650257291665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45991.650257291665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45991.650257291665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45991.650257291665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45991.650257291665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45991.650257291665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45991.650257291665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45991.650257291665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45991.650257291665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45991.650257291665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45991.650257291665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45991.650257291665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45991.650257291665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45991.650257291665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45991.650257291665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45991.650257291665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45991.650257291665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45991.650257291665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45991.650257291665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45991.650257291665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45991.650257291665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45991.650257291665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45991.650257291665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45991.650257291665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45991.650257291665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45991.650257291665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45991.650257291665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45991.650257291665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45991.650257291665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45991.650257291665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45991.650257291665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45991.650257291665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45991.650257291665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45991.650257291665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45991.650257291665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45991.650257291665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45991.650257291665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45991.650257291665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45991.650257291665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45991.650257291665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45991.650257291665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45991.650257291665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45991.650257291665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45991.650257291665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45991.650257291665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45991.650257291665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45991.650257291665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45991.650257291665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45991.650257291665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45991.650257291665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45991.650257291665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45991.650257291665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45991.650257291665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45991.650257291665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45991.650257291665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45991.650257291665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45991.650257291665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45991.650257291665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45991.650257291665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45991.650257291665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45991.650257291665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45991.650257291665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45991.650257291665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45991.650257291665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45991.650257291665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45991.650257291665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45991.650257291665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45991.650257291665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45991.650257291665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45991.650257291665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45991.650257291665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45991.650257291665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45991.650257291665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45991.650257291665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45991.650257291665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45991.650257291665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45991.650257291665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45991.650257291665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45991.650257291665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45991.650257291665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45991.650257291665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45991.650257291665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45991.650257291665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45991.650257291665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45991.650257291665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45991.650257291665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45991.650257291665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45991.650257291665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45991.650257291665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45991.650257291665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45991.650257291665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45991.650257291665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45991.650257291665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45991.650257291665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45991.650257291665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45991.650257291665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45991.650257291665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45991.650257291665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45991.650257291665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45991.650257291665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45991.650257291665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45991.650257291665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45991.650257291665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45991.650257291665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45991.650257291665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45991.650257291665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45991.650257291665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45991.650257291665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45991.650257291665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45991.650257291665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45991.650257291665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45991.650257291665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45991.650257291665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45991.650257291665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45991.650257291665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45991.650257291665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45991.650257291665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45991.650257291665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45991.650257291665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45991.650257291665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45991.650257291665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45991.650257291665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45991.650257291665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45991.650257291665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45991.650257291665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45991.650257291665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45991.650257291665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45991.650257291665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45991.650257291665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45991.650257291665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45991.650257291665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45991.650257291665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45991.650257291665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45991.650257291665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45991.650257291665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45991.650257291665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45991.650257291665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45991.650257291665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45991.650257291665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45991.650257291665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45991.650257291665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45991.650257291665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45991.650257291665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45991.650257291665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45991.650257291665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45991.650257291665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45991.650257291665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45991.650257291665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45991.650257291665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45991.650257291665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45991.650257291665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45991.650257291665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45991.650257291665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45991.650257291665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45991.650257291665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45991.650257291665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45991.650257291665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45991.650257291665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45991.650257291665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45991.650257291665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45991.650257291665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45991.650257291665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45991.650257291665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45991.650257291665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45991.650257291665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45991.650257291665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45991.650257291665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45991.650257291665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45991.650257291665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45991.650257291665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45991.650257291665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45991.650257291665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45991.650257291665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45991.650257291665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45991.650257291665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45991.650257291665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45991.650257291665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45991.650257291665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45991.650257291665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45991.650257291665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45991.650257291665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45991.650257291665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45991.650257291665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45991.650257291665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45991.650257291665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45991.650257291665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45991.650257291665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45991.650257291665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45991.650257291665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45991.650257291665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45991.650257291665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45991.650257291665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45991.650257291665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45991.650257291665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45991.650257291665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45991.650257291665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45991.650257291665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45991.650257291665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45991.650257291665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45991.650257291665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45991.650257291665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45991.650257291665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45991.650257291665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45991.650257291665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45991.650257291665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45991.650257291665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45991.650257291665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45991.650257291665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45991.650257291665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45991.650257291665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45991.650257291665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45991.650257291665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45991.650257291665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45991.650257291665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45991.650257291665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45991.650257291665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45991.650257291665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45991.650257291665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45991.650257291665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45991.650257291665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45991.650257291665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45991.650257291665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45991.650257291665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45991.650257291665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45991.650257291665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45991.650257291665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45991.650257291665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45991.650257291665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45991.650257291665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45991.650257291665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45991.650257291665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45991.650257291665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45991.650257291665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45991.650257291665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45991.650257291665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45991.650257291665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45991.650257291665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45991.650257291665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45991.650257291665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45991.650257291665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45991.650257291665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45991.650257291665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45991.650257291665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45991.650257291665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45991.650257291665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45991.650257291665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45991.650257291665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45991.650257291665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45991.650257291665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45991.650257291665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45991.650257291665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45991.650257291665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45991.650257291665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45991.650257291665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45991.650257291665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45991.650257291665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45991.650257291665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45991.650257291665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45991.650257291665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45991.650257291665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45991.650257291665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45991.650257291665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45991.650257291665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45991.650257291665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45991.650257291665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45991.650257291665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45991.650257291665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45991.650257291665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45991.650257291665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45991.650257291665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45991.650257291665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45991.650257291665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45991.650257291665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45991.650257291665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45991.650257291665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45991.650257291665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45991.650257291665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45991.650257291665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45991.650257291665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45991.650257291665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45991.650257291665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45991.650257291665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45991.650257291665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45991.650257291665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45991.650257291665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45991.650257291665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45991.650257291665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45991.650257291665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45991.650257291665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45991.650257291665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45991.650257291665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45991.650257291665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45991.650257291665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45991.650257291665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45991.650257291665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45991.650257291665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45991.650257291665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45991.650257291665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45991.650257291665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45991.650257291665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45991.650257291665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45991.650257291665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45991.650257291665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45991.650257291665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45991.650257291665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45991.650257291665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45991.650257291665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45991.650257291665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45991.650257291665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45991.650257291665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45991.650257291665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45991.650257291665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45991.650257291665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45991.650257291665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45991.650257291665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45991.650257291665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45991.650257291665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45991.650257291665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45991.650257291665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45991.650257291665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45991.650257291665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45991.650257291665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45991.650257291665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45991.650257291665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45991.650257291665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45991.650257291665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45991.650257291665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45991.650257291665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45991.650257291665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45991.650257291665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45991.650257291665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45991.650257291665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45991.650257291665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45991.650257291665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45991.650257291665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45991.650257291665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45991.650257291665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45991.650257291665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45991.650257291665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45991.650257291665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45991.650257291665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45991.650257291665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45991.650257291665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45991.650257291665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45991.650257291665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45991.650257291665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45991.650257291665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45991.650257291665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45991.650257291665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45991.650257291665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45991.650257291665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45991.650257291665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45991.650257291665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45991.650257291665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45991.650257291665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45991.650257291665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45991.650257291665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45991.650257291665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45991.650257291665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45991.650257291665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45991.650257291665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45991.650257291665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45991.650257291665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45991.650257291665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45991.650257291665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45991.650257291665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45991.650257291665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45991.650257291665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45991.650257291665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45991.650257291665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45991.650257291665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45991.650257291665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45991.650257291665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45991.650257291665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45991.650257291665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45991.650257291665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45991.650257291665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45991.650257291665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45991.650257291665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45991.650257291665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45991.650257291665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45991.650257291665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45991.650257291665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45991.650257291665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45991.650257291665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45991.650257291665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45991.650257291665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45991.650257291665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45991.650257291665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45991.650257291665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45991.650257291665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45991.650257291665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45991.650257291665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45991.650257291665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45991.650257291665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45991.650257291665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45991.650257291665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45991.650257291665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45991.650257291665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45991.650257291665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45991.650257291665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45991.650257291665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45991.650257291665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45991.650257291665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45991.650257291665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45991.650257291665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45991.650257291665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45991.650257291665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45991.650257291665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45991.650257291665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45991.650257291665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45991.650257291665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45991.650257291665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45991.650257291665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45991.650257291665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45991.650257291665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45991.650257291665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45991.650257291665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45991.650257291665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45991.650257291665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45991.650257291665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45991.650257291665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45991.650257291665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45991.650257291665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45991.650257291665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45991.650257291665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45991.650257291665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45991.650257291665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45991.650257291665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45991.650257291665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45991.650257291665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45991.650257291665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45991.650257291665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45991.650257291665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45991.650257291665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45991.650257291665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45991.650257291665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45991.650257291665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45991.650257291665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45991.650257291665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45991.650257291665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45991.650257291665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45991.650257291665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45991.650257291665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45991.650257291665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45991.650257291665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45991.650257291665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45991.650257291665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45991.650257291665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45991.650257291665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45991.650257291665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45991.650257291665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45991.650257291665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45991.650257291665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45991.650257291665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45991.650257291665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45991.650257291665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45991.650257291665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45991.650257291665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45991.650257291665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45991.650257291665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45991.650257291665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45991.650257291665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45991.650257291665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45991.650257291665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45991.650257291665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45991.650257291665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45991.650257291665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45991.650257291665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45991.650257291665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45991.650257291665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45991.650257291665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45991.650257291665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45991.650257291665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45991.650257291665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45991.650257291665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45991.650257291665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45991.650257291665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45991.650257291665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45991.650257291665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45991.650257291665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45991.650257291665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45991.650257291665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45991.650257291665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45991.650257291665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45991.650257291665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45991.650257291665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45991.650257291665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45991.650257291665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45991.650257291665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45991.650257291665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45991.650257291665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D30" sqref="D3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288.16953969906899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5" ca="1" si="0">IFERROR(NOW()-F3,"")</f>
        <v>45991.650256944442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45991.650256944442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45991.650257060188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45991.650257060188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45991.650257291665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45991.650257291665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45991.650257291665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45991.650257291665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45991.650257291665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45991.650257291665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45991.650257291665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45991.650257291665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45991.650257291665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45991.650257291665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45991.650257291665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45991.650257291665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45991.650257291665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45991.650257291665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45991.650257291665</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45991.650257291665</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45991.650257291665</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45991.650257291665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45991.650257291665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45991.650257291665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45991.650257291665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45991.650257291665</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45991.650257291665</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45991.650257291665</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45991.650257291665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45991.650257291665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45991.650257291665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45991.650257291665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45991.650257291665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45991.650257291665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45991.650257291665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45991.650257291665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45991.650257291665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45991.650257291665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45991.650257291665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45991.650257291665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45991.650257291665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45991.650257291665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45991.650257291665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45991.650257291665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45991.650257291665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45991.650257291665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45991.650257291665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45991.650257291665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45991.650257291665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45991.650257291665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45991.650257291665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45991.650257291665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45991.650257291665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45991.650257291665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45991.650257291665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45991.650257291665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45991.650257291665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45991.650257291665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45991.650257291665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45991.650257291665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45991.650257291665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45991.650257291665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45991.650257291665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45991.650257291665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45991.650257291665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45991.650257291665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45991.650257291665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45991.650257291665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45991.650257291665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45991.650257291665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45991.650257291665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45991.650257291665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45991.650257291665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45991.650257291665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45991.650257291665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45991.650257291665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45991.650257291665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45991.650257291665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45991.650257291665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45991.650257291665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45991.650257291665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45991.650257291665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45991.650257291665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45991.650257291665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45991.650257291665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45991.650257291665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45991.650257291665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45991.650257291665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45991.650257291665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45991.650257291665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45991.650257291665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45991.650257291665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45991.650257291665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45991.650257291665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45991.650257291665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45991.650257291665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45991.650257291665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45991.650257291665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45991.650257291665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45991.650257291665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45991.650257291665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45991.650257291665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45991.650257291665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45991.650257291665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45991.650257291665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45991.650257291665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45991.650257291665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45991.650257291665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45991.650257291665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45991.650257291665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45991.650257291665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45991.650257291665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45991.650257291665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45991.650257291665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45991.650257291665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45991.650257291665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45991.650257291665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45991.650257291665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45991.650257291665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45991.650257291665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45991.650257291665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45991.650257291665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45991.650257291665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45991.650257291665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45991.650257291665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45991.650257291665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45991.650257291665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45991.650257291665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45991.650257291665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45991.650257291665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45991.650257291665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45991.650257291665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45991.650257291665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45991.650257291665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45991.650257291665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45991.650257291665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45991.650257291665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45991.650257291665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45991.650257291665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45991.650257291665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45991.650257291665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45991.650257291665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45991.650257291665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45991.650257291665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45991.650257291665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45991.650257291665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45991.650257291665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45991.650257291665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45991.650257291665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45991.650257291665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45991.650257291665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45991.650257291665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45991.650257291665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45991.650257291665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45991.650257291665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45991.650257291665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45991.650257291665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45991.650257291665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45991.650257291665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45991.650257291665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45991.650257291665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45991.650257291665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45991.650257291665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45991.650257291665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45991.650257291665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45991.650257291665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45991.650257291665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45991.650257291665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45991.650257291665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45991.650257291665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45991.650257291665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45991.650257291665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45991.650257291665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45991.650257291665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45991.650257291665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45991.650257291665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45991.650257291665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45991.650257291665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45991.650257291665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45991.650257291665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45991.650257291665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45991.650257291665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45991.650257291665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45991.650257291665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45991.650257291665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45991.650257291665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45991.650257291665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45991.650257291665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45991.650257291665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45991.650257291665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45991.650257291665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45991.650257291665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45991.650257291665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45991.650257291665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45991.650257291665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45991.650257291665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45991.650257291665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45991.650257291665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45991.650257291665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45991.650257291665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45991.650257291665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45991.650257291665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45991.650257291665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45991.650257291665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45991.650257291665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45991.650257291665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45991.650257291665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45991.650257291665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45991.650257291665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45991.650257291665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45991.650257291665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45991.650257291665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45991.650257291665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45991.650257291665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45991.650257291665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45991.650257291665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45991.650257291665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45991.650257291665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45991.650257291665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45991.650257291665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45991.650257291665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45991.650257291665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45991.650257291665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45991.650257291665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45991.650257291665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45991.650257291665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45991.650257291665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45991.650257291665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45991.650257291665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45991.650257291665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45991.650257291665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45991.650257291665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45991.650257291665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45991.650257291665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45991.650257291665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45991.650257291665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45991.650257291665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45991.650257291665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45991.650257291665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45991.650257291665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45991.650257291665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45991.650257291665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45991.650257291665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45991.650257291665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45991.650257291665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45991.650257291665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45991.650257291665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45991.650257291665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45991.650257291665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45991.650257291665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45991.650257291665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45991.650257291665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45991.650257291665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45991.650257291665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45991.650257291665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45991.650257291665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45991.650257291665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45991.650257291665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45991.650257291665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45991.650257291665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45991.650257291665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45991.650257291665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45991.650257291665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45991.650257291665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45991.650257291665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45991.650257291665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45991.650257291665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45991.650257291665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45991.650257291665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45991.650257291665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45991.650257291665</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99.818197106476873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65.461379976848548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42.98914618055278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10.276958333328366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0.67034953703114297</v>
      </c>
      <c r="H6" s="38">
        <v>45990.988067129627</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38506</v>
      </c>
      <c r="E7" s="37" t="s">
        <v>39106</v>
      </c>
      <c r="F7" s="38">
        <v>45991.582870370374</v>
      </c>
      <c r="G7" s="135">
        <f ca="1">IFERROR(NOW()-F7,"")</f>
        <v>6.7386574068223126E-2</v>
      </c>
      <c r="H7" s="38">
        <v>45991.576782407406</v>
      </c>
      <c r="I7" s="37" t="str">
        <f>IFERROR(VLOOKUP(D7,DB!A:F,6,0),"")</f>
        <v>SCECO</v>
      </c>
      <c r="J7" s="37" t="str">
        <f>IFERROR(VLOOKUP(D7,DB!A:G,7,0),"")</f>
        <v>Good</v>
      </c>
      <c r="K7" s="37" t="s">
        <v>39207</v>
      </c>
      <c r="L7" s="37" t="str">
        <f>IFERROR(VLOOKUP(D7,DB!A:I,9,0),"")</f>
        <v>Latis</v>
      </c>
    </row>
    <row r="8" spans="1:13">
      <c r="A8" s="103" t="s">
        <v>39208</v>
      </c>
      <c r="B8" s="37" t="str">
        <f>IFERROR(VLOOKUP(D8,DB!A:K,11,0),"")</f>
        <v>R5</v>
      </c>
      <c r="C8" s="37">
        <v>1</v>
      </c>
      <c r="D8" s="37" t="s">
        <v>38439</v>
      </c>
      <c r="E8" s="37" t="s">
        <v>39106</v>
      </c>
      <c r="F8" s="136">
        <v>45991.61078703704</v>
      </c>
      <c r="G8" s="135">
        <f ca="1">IFERROR(NOW()-F8,"")</f>
        <v>3.9469907402235549E-2</v>
      </c>
      <c r="H8" s="136">
        <v>45991.61074074074</v>
      </c>
      <c r="I8" s="37" t="str">
        <f>IFERROR(VLOOKUP(D8,DB!A:F,6,0),"")</f>
        <v>SCECO</v>
      </c>
      <c r="J8" s="37" t="str">
        <f>IFERROR(VLOOKUP(D8,DB!A:G,7,0),"")</f>
        <v>Good</v>
      </c>
      <c r="K8" s="37" t="s">
        <v>39209</v>
      </c>
      <c r="L8" s="37" t="str">
        <f>IFERROR(VLOOKUP(D8,DB!A:I,9,0),"")</f>
        <v>Latis</v>
      </c>
    </row>
    <row r="9" spans="1:13">
      <c r="A9" s="37"/>
      <c r="B9" s="37" t="str">
        <f>IFERROR(VLOOKUP(D9,DB!A:K,11,0),"")</f>
        <v/>
      </c>
      <c r="C9" s="37"/>
      <c r="D9" s="37"/>
      <c r="E9" s="37"/>
      <c r="F9" s="38"/>
      <c r="G9" s="135">
        <f ca="1">IFERROR(NOW()-F9,"")</f>
        <v>45991.650256944442</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45991.650256944442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45991.650256944442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45991.650256944442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45991.650256944442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45991.650256944442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45991.650256944442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45991.650256944442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45991.650256944442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45991.650256944442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45991.650256944442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45991.650256944442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45991.650256944442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45991.650256944442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45991.650256944442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45991.650256944442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45991.650256944442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45991.650256944442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45991.650256944442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45991.650256944442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45991.650256944442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45991.650256944442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45991.650256944442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45991.650256944442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45991.650256944442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45991.650256944442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45991.650256944442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45991.650256944442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45991.650256944442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45991.650256944442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45991.650256944442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45991.650256944442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45991.650256944442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45991.650256944442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45991.650256944442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45991.650256944442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45991.650256944442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45991.650256944442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45991.650256944442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45991.650256944442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45991.650256944442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45991.650256944442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45991.650256944442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45991.650256944442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45991.650256944442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45991.650256944442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45991.650256944442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45991.650256944442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45991.650256944442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45991.650256944442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45991.650256944442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45991.650256944442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45991.650256944442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45991.650256944442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45991.650256944442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45991.650256944442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45991.650256944442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45991.650256944442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45991.650256944442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45991.650256944442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45991.650256944442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45991.650256944442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45991.650256944442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45991.650256944442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45991.650256944442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45991.650256944442</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45991.650256944442</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45991.650256944442</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45991.650256944442</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45991.650256944442</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45991.650256944442</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45991.650256944442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45991.650256944442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45991.650256944442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45991.650256944442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45991.650256944442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45991.650256944442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45991.650256944442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45991.650256944442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45991.650256944442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45991.650256944442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45991.650256944442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45991.650256944442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45991.650256944442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45991.650256944442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45991.650256944442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45991.650256944442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45991.650256944442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45991.650256944442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45991.650256944442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45991.650256944442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45991.650256944442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45991.650256944442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45991.650256944442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45991.650256944442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45991.650256944442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45991.650256944442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45991.650256944442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45991.650256944442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45991.650256944442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45991.650256944442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45991.650256944442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45991.650256944442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45991.650256944442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45991.650256944442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45991.650256944442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45991.650256944442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45991.650256944442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45991.650256944442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45991.650256944442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45991.650256944442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45991.650256944442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45991.650256944442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45991.650256944442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45991.650256944442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45991.650256944442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45991.650256944442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45991.650256944442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45991.650256944442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45991.650256944442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45991.650256944442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45991.650256944442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45991.650256944442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45991.650256944442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45991.650256944442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45991.650256944442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45991.650256944442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45991.650256944442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45991.650256944442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45991.650256944442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45991.650256944442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45991.650256944442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45991.650256944442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45991.650256944442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45991.650256944442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45991.650256944442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45991.650256944442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45991.650256944442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45991.650256944442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45991.650256944442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45991.650256944442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45991.650256944442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45991.650256944442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45991.650256944442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45991.650256944442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45991.650256944442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45991.650256944442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45991.650256944442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45991.650256944442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45991.650256944442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45991.650256944442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45991.650256944442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45991.650256944442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45991.650256944442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45991.650256944442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45991.650256944442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45991.650256944442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45991.650256944442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45991.650256944442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45991.650256944442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45991.650256944442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45991.650256944442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45991.650256944442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45991.650256944442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45991.650256944442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45991.650256944442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45991.650256944442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45991.650256944442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45991.650256944442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45991.650256944442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45991.650256944442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45991.650256944442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45991.650256944442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45991.650256944442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45991.650256944442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45991.650256944442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45991.650256944442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45991.650256944442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45991.650256944442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45991.650256944442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45991.650256944442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45991.650256944442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45991.650256944442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45991.650256944442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45991.650256944442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45991.650256944442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45991.650256944442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45991.650256944442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45991.650256944442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45991.650256944442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45991.650256944442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45991.650256944442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45991.650256944442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45991.650256944442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45991.650256944442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45991.650256944442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45991.650256944442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45991.650256944442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45991.650256944442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45991.650256944442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45991.650256944442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45991.650256944442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45991.650256944442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45991.650256944442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45991.650256944442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45991.650256944442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45991.650256944442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45991.650256944442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45991.650256944442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45991.650256944442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45991.650256944442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45991.650256944442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45991.650256944442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45991.650256944442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45991.650256944442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45991.650256944442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45991.650256944442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45991.650256944442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45991.650256944442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45991.650256944442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45991.650256944442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45991.650256944442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45991.650256944442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45991.650256944442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45991.650256944442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45991.650256944442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45991.650256944442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45991.650256944442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45991.650256944442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45991.650256944442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45991.650256944442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45991.650256944442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45991.650256944442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45991.650256944442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45991.650256944442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45991.650256944442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45991.650256944442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45991.650256944442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45991.650256944442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45991.650256944442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45991.650256944442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45991.650256944442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45991.650256944442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45991.650256944442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45991.650256944442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45991.650256944442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45991.650256944442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45991.650256944442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45991.650256944442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45991.650256944442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45991.650256944442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45991.650256944442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45991.650256944442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45991.650256944442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45991.650256944442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45991.650256944442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45991.650256944442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45991.650256944442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45991.650256944442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45991.650256944442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45991.650256944442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45991.650256944442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45991.650256944442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45991.650256944442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45991.650256944442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45991.650256944442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45991.650256944442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45991.650256944442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45991.650256944442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45991.650256944442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45991.650256944442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45991.650256944442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45991.650256944442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45991.650256944442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45991.650256944442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45991.650256944442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45991.650256944442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45991.650256944442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45991.650256944442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45991.650256944442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45991.650256944442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45991.650256944442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45991.650256944442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45991.650256944442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45991.650256944442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45991.650256944442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45991.650256944442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45991.650256944442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45991.650256944442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45991.650256944442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45991.650256944442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45991.650256944442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45991.650256944442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45991.650256944442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45991.650256944442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45991.650256944442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45991.650256944442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45991.650256944442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45991.650256944442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45991.650256944442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45991.650256944442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45991.650256944442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45991.650256944442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45991.650256944442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45991.650256944442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45991.650256944442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45991.650256944442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45991.650256944442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45991.650256944442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45991.650256944442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45991.650256944442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45991.650256944442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45991.650256944442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45991.650256944442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45991.650256944442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45991.650256944442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45991.650256944442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45991.650256944442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45991.650256944442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45991.650256944442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45991.650256944442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45991.650256944442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45991.650256944442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45991.650256944442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45991.650256944442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45991.650256944442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45991.650256944442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45991.650256944442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45991.650256944442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45991.650256944442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45991.650256944442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45991.650256944442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45991.650256944442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45991.650256944442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45991.650256944442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45991.650256944442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45991.650256944442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45991.650256944442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45991.650256944442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45991.650256944442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45991.650256944442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45991.650256944442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45991.650256944442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45991.650256944442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45991.650256944442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45991.650256944442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45991.650256944442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45991.650256944442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45991.650256944442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45991.650256944442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45991.650256944442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45991.650256944442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45991.650256944442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45991.650256944442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45991.650256944442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45991.650256944442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45991.650256944442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45991.650256944442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45991.650256944442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45991.650256944442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45991.650256944442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45991.650256944442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45991.650256944442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45991.650256944442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45991.650256944442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45991.650256944442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45991.650256944442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45991.650256944442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45991.650256944442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45991.650256944442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45991.650256944442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45991.650256944442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45991.650256944442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45991.650256944442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45991.650256944442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45991.650256944442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45991.650256944442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45991.650256944442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45991.650256944442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45991.650256944442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45991.650256944442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45991.650256944442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45991.650256944442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45991.650256944442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45991.650256944442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45991.650256944442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45991.650256944442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45991.650256944442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45991.650256944442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45991.650256944442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45991.650256944442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45991.650256944442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45991.650256944442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45991.650256944442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45991.650256944442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45991.650256944442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45991.650256944442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45991.650256944442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45991.650256944442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45991.650256944442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45991.650256944442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45991.650256944442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45991.650256944442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45991.650256944442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45991.650256944442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45991.650256944442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45991.650256944442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45991.650256944442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45991.650256944442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45991.650256944442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45991.650256944442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45991.650256944442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45991.650256944442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45991.650256944442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45991.650256944442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45991.650256944442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45991.650256944442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45991.650256944442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45991.650256944442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45991.650256944442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45991.650256944442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45991.650256944442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45991.650256944442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45991.650256944442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45991.650256944442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45991.650256944442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45991.650256944442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45991.650256944442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45991.650256944442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45991.650256944442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45991.650256944442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45991.650256944442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45991.650256944442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45991.650256944442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45991.650256944442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45991.650256944442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45991.650256944442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45991.650256944442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45991.650256944442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45991.650256944442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45991.650256944442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45991.650256944442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45991.650256944442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45991.650256944442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45991.650256944442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45991.650256944442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45991.650256944442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45991.650256944442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45991.650256944442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45991.650256944442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45991.650256944442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45991.650256944442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45991.650256944442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45991.650256944442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45991.650256944442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45991.650256944442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45991.650256944442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45991.650256944442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45991.650256944442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45991.650256944442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45991.650256944442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45991.650256944442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45991.650256944442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45991.650256944442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45991.650256944442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45991.650256944442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45991.650256944442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45991.650256944442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45991.650256944442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45991.650256944442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45991.650256944442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45991.650256944442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45991.650256944442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45991.650256944442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45991.650256944442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45991.650256944442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45991.650256944442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45991.650256944442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45991.650256944442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45991.650256944442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45991.650256944442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45991.650256944442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45991.650256944442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45991.650256944442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45991.650256944442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45991.650256944442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45991.650256944442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45991.650256944442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45991.650256944442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45991.650256944442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45991.650256944442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45991.650256944442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45991.650256944442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45991.650256944442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45991.650256944442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45991.650256944442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45991.650256944442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45991.650256944442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45991.650256944442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45991.650256944442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45991.650256944442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45991.650256944442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45991.650256944442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45991.650256944442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45991.650256944442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45991.650256944442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45991.650256944442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45991.650256944442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45991.650256944442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45991.650256944442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45991.650256944442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45991.650256944442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45991.650256944442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45991.650256944442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45991.650256944442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45991.650256944442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45991.650256944442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45991.650256944442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45991.650256944442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45991.650256944442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45991.650256944442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45991.650256944442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45991.650256944442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45991.650256944442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45991.650256944442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45991.650256944442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45991.650256944442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45991.650256944442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45991.650256944442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45991.650256944442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45991.650256944442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45991.650256944442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45991.650256944442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45991.650256944442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45991.650256944442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45991.650256944442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45991.650256944442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45991.650256944442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45991.650256944442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45991.650256944442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45991.650256944442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45991.650256944442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45991.650256944442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45991.650256944442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45991.650256944442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45991.650256944442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45991.650256944442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45991.650256944442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45991.650256944442</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45991.650256944442</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45991.650256944442</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45991.650256944442</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45991.650256944442</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2025-11-30T12:38:02Z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