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90" documentId="120_S{2AC9BD13-BADA-5192-A53E-5A8FF88502F6}" xr6:coauthVersionLast="47" xr6:coauthVersionMax="47" xr10:uidLastSave="{D4FE299A-BE5C-43BD-970F-66D2F00735E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<sst xmlns="http://schemas.openxmlformats.org/spreadsheetml/2006/main" count="181523" uniqueCount="39139">
  <si>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</si>
  <si>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</si>
  <si>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</si>
  <si>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</si>
  <si>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</si>
  <si>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</si>
  <si>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</si>
  <si>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</si>
  <si>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</si>
  <si>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</si>
  <si>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</si>
  <si>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</si>
  <si>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</si>
  <si>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</si>
  <si>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</si>
  <si>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</si>
  <si>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</si>
  <si>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</si>
  <si>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</si>
  <si>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</si>
  <si>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</si>
  <si>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</si>
  <si>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</si>
  <si>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</si>
  <si>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</si>
  <si>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</si>
  <si>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</si>
  <si>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</si>
  <si>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</si>
  <si>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</si>
  <si>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</si>
  <si>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</si>
  <si>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</si>
  <si>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</si>
  <si>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</si>
  <si>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</si>
  <si>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</si>
  <si>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</si>
  <si>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</si>
  <si>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</si>
  <si>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</si>
  <si>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</si>
  <si>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</si>
  <si>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</si>
  <si>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</si>
  <si>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</si>
  <si>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</si>
  <si>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</si>
  <si>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</si>
  <si>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</si>
  <si>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</si>
  <si>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</si>
  <si>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</si>
  <si>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</si>
  <si>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</si>
  <si>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</si>
  <si>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</si>
  <si>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</si>
  <si>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</si>
  <si>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</si>
  <si>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</si>
  <si>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</si>
  <si>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</si>
  <si>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</si>
  <si>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</si>
  <si>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</si>
  <si>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</si>
  <si>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</si>
  <si>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</si>
  <si>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</si>
  <si>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</si>
  <si>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</si>
  <si>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</si>
  <si>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</si>
  <si>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</si>
  <si>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</si>
  <si>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</si>
  <si>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</si>
  <si>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</si>
  <si>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</si>
  <si>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</si>
  <si>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</si>
  <si>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</si>
  <si>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</si>
  <si>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</si>
  <si>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</si>
  <si>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</si>
  <si>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</si>
  <si>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</si>
  <si>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</si>
  <si>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</si>
  <si>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</si>
  <si>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</si>
  <si>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</si>
  <si>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</si>
  <si>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</si>
  <si>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</si>
  <si>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</si>
  <si>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</si>
  <si>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</si>
  <si>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</si>
  <si>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</si>
  <si>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</si>
  <si>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</si>
  <si>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</si>
  <si>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</si>
  <si>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</si>
  <si>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</si>
  <si>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</si>
  <si>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</si>
  <si>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</si>
  <si>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</si>
  <si>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</si>
  <si>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</si>
  <si>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</si>
  <si>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</si>
  <si>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</si>
  <si>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</si>
  <si>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</si>
  <si>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</si>
  <si>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</si>
  <si>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</si>
  <si>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</si>
  <si>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</si>
  <si>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</si>
  <si>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</si>
  <si>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</si>
  <si>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</si>
  <si>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</si>
  <si>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</si>
  <si>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</si>
  <si>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</si>
  <si>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</si>
  <si>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</si>
  <si>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</si>
  <si>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</si>
  <si>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</si>
  <si>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</si>
  <si>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</si>
  <si>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</si>
  <si>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</si>
  <si>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</si>
  <si>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</si>
  <si>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</si>
  <si>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</si>
  <si>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</si>
  <si>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</si>
  <si>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</si>
  <si>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</si>
  <si>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</si>
  <si>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</si>
  <si>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</si>
  <si>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</si>
  <si>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</si>
  <si>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</si>
  <si>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</si>
  <si>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</si>
  <si>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</si>
  <si>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</si>
  <si>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</si>
  <si>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</si>
  <si>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</si>
  <si>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</si>
  <si>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</si>
  <si>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</si>
  <si>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</si>
  <si>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</si>
  <si>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</si>
  <si>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</si>
  <si>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</si>
  <si>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</si>
  <si>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</si>
  <si>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</si>
  <si>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</si>
  <si>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</si>
  <si>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</si>
  <si>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</si>
  <si>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</si>
  <si>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</si>
  <si>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</si>
  <si>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</si>
  <si>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</si>
  <si>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</si>
  <si>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</si>
  <si>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</si>
  <si>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</si>
  <si>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</si>
  <si>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</si>
  <si>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</si>
  <si>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</si>
  <si>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</si>
  <si>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</si>
  <si>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</si>
  <si>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</si>
  <si>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</si>
  <si>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</si>
  <si>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</si>
  <si>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</si>
  <si>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</si>
  <si>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</si>
  <si>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</si>
  <si>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</si>
  <si>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</si>
  <si>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</si>
  <si>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</si>
  <si>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</si>
  <si>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</si>
  <si>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</si>
  <si>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</si>
  <si>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</si>
  <si>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</si>
  <si>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</si>
  <si>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</si>
  <si>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</si>
  <si>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</si>
  <si>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</si>
  <si>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</si>
  <si>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</si>
  <si>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</si>
  <si>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</si>
  <si>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</si>
  <si>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</si>
  <si>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</si>
  <si>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</si>
  <si>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</si>
  <si>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</si>
  <si>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</si>
  <si>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</si>
  <si>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</si>
  <si>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</si>
  <si>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</si>
  <si>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</si>
  <si>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</si>
  <si>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</si>
  <si>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</si>
  <si>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</si>
  <si>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</si>
  <si>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</si>
  <si>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</si>
  <si>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</si>
  <si>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</si>
  <si>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</si>
  <si>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</si>
  <si>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</si>
  <si>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</si>
  <si>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</si>
  <si>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</si>
  <si>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</si>
  <si>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</si>
  <si>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</si>
  <si>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</si>
  <si>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</si>
  <si>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</si>
  <si>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</si>
  <si>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</si>
  <si>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</si>
  <si>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</si>
  <si>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</si>
  <si>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</si>
  <si>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</si>
  <si>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</si>
  <si>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</si>
  <si>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</si>
  <si>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</si>
  <si>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</si>
  <si>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</si>
  <si>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</si>
  <si>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</si>
  <si>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</si>
  <si>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</si>
  <si>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</si>
  <si>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</si>
  <si>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</si>
  <si>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</si>
  <si>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</si>
  <si>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</si>
  <si>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</si>
  <si>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</si>
  <si>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</si>
  <si>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</si>
  <si>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</si>
  <si>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</si>
  <si>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</si>
  <si>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</si>
  <si>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</si>
  <si>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</si>
  <si>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</si>
  <si>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</si>
  <si>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</si>
  <si>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</si>
  <si>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</si>
  <si>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</si>
  <si>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</si>
  <si>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</si>
  <si>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</si>
  <si>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</si>
  <si>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</si>
  <si>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</si>
  <si>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</si>
  <si>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</si>
  <si>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</si>
  <si>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</si>
  <si>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</si>
  <si>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</si>
  <si>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</si>
  <si>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</si>
  <si>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</si>
  <si>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</si>
  <si>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</si>
  <si>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</si>
  <si>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</si>
  <si>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</si>
  <si>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</si>
  <si>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</si>
  <si>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</si>
  <si>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</si>
  <si>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</si>
  <si>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</si>
  <si>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</si>
  <si>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</si>
  <si>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</si>
  <si>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</si>
  <si>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</si>
  <si>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</si>
  <si>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</si>
  <si>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</si>
  <si>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</si>
  <si>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</si>
  <si>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</si>
  <si>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</si>
  <si>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</si>
  <si>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</si>
  <si>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</si>
  <si>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</si>
  <si>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</si>
  <si>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</si>
  <si>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</si>
  <si>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</si>
  <si>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</si>
  <si>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</si>
  <si>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</si>
  <si>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</si>
  <si>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</si>
  <si>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</si>
  <si>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</si>
  <si>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</si>
  <si>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</si>
  <si>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</si>
  <si>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</si>
  <si>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</si>
  <si>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</si>
  <si>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</si>
  <si>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</si>
  <si>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</si>
  <si>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</si>
  <si>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</si>
  <si>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</si>
  <si>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</si>
  <si>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</si>
  <si>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</si>
  <si>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</si>
  <si>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</si>
  <si>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</si>
  <si>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</si>
  <si>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</si>
  <si>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</si>
  <si>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</si>
  <si>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</si>
  <si>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</si>
  <si>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</si>
  <si>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</si>
  <si>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</si>
  <si>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</si>
  <si>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</si>
  <si>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</si>
  <si>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</si>
  <si>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</si>
  <si>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</si>
  <si>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</si>
  <si>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</si>
  <si>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</si>
  <si>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</si>
  <si>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</si>
  <si>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</si>
  <si>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</si>
  <si>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</si>
  <si>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</si>
  <si>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</si>
  <si>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</si>
  <si>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</si>
  <si>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</si>
  <si>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</si>
  <si>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</si>
  <si>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</si>
  <si>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</si>
  <si>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</si>
  <si>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</si>
  <si>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</si>
  <si>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</si>
  <si>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</si>
  <si>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</si>
  <si>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</si>
  <si>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</si>
  <si>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</si>
  <si>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</si>
  <si>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</si>
  <si>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</si>
  <si>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</si>
  <si>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</si>
  <si>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</si>
  <si>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</si>
  <si>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</si>
  <si>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</si>
  <si>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</si>
  <si>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</si>
  <si>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</si>
  <si>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</si>
  <si>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</si>
  <si>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</si>
  <si>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</si>
  <si>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</si>
  <si>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</si>
  <si>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</si>
  <si>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</si>
  <si>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</si>
  <si>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</si>
  <si>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</si>
  <si>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</si>
  <si>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</si>
  <si>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</si>
  <si>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</si>
  <si>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</si>
  <si>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</si>
  <si>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</si>
  <si>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</si>
  <si>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</si>
  <si>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</si>
  <si>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</si>
  <si>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</si>
  <si>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</si>
  <si>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</si>
  <si>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</si>
  <si>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</si>
  <si>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</si>
  <si>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</si>
  <si>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</si>
  <si>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</si>
  <si>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</si>
  <si>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</si>
  <si>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</si>
  <si>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</si>
  <si>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</si>
  <si>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</si>
  <si>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</si>
  <si>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</si>
  <si>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</si>
  <si>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</si>
  <si>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</si>
  <si>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</si>
  <si>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</si>
  <si>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</si>
  <si>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</si>
  <si>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</si>
  <si>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</si>
  <si>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</si>
  <si>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</si>
  <si>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</si>
  <si>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</si>
  <si>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</si>
  <si>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</si>
  <si>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</si>
  <si>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</si>
  <si>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</si>
  <si>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</si>
  <si>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</si>
  <si>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</si>
  <si>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</si>
  <si>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</si>
  <si>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</si>
  <si>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</si>
  <si>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</si>
  <si>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</si>
  <si>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</si>
  <si>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</si>
  <si>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</si>
  <si>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</si>
  <si>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</si>
  <si>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</si>
  <si>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</si>
  <si>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</si>
  <si>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</si>
  <si>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</si>
  <si>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</si>
  <si>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</si>
  <si>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</si>
  <si>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</si>
  <si>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</si>
  <si>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</si>
  <si>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</si>
  <si>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</si>
  <si>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</si>
  <si>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</si>
  <si>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</si>
  <si>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</si>
  <si>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</si>
  <si>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</si>
  <si>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</si>
  <si>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</si>
  <si>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</si>
  <si>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</si>
  <si>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</si>
  <si>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</si>
  <si>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</si>
  <si>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</si>
  <si>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</si>
  <si>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</si>
  <si>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</si>
  <si>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</si>
  <si>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</si>
  <si>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</si>
  <si>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</si>
  <si>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</si>
  <si>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</si>
  <si>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</si>
  <si>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</si>
  <si>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</si>
  <si>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</si>
  <si>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</si>
  <si>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</si>
  <si>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</si>
  <si>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</si>
  <si>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</si>
  <si>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</si>
  <si>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</si>
  <si>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</si>
  <si>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</si>
  <si>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</si>
  <si>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</si>
  <si>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</si>
  <si>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</si>
  <si>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</si>
  <si>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</si>
  <si>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</si>
  <si>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</si>
  <si>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</si>
  <si>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</si>
  <si>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</si>
  <si>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</si>
  <si>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</si>
  <si>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</si>
  <si>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</si>
  <si>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</si>
  <si>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</si>
  <si>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</si>
  <si>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</si>
  <si>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</si>
  <si>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</si>
  <si>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</si>
  <si>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</si>
  <si>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</si>
  <si>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</si>
  <si>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</si>
  <si>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</si>
  <si>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</si>
  <si>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</si>
  <si>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</si>
  <si>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</si>
  <si>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</si>
  <si>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</si>
  <si>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</si>
  <si>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</si>
  <si>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</si>
  <si>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</si>
  <si>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</si>
  <si>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</si>
  <si>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</si>
  <si>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</si>
  <si>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</si>
  <si>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</si>
  <si>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</si>
  <si>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</si>
  <si>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</si>
  <si>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</si>
  <si>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</si>
  <si>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</si>
  <si>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</si>
  <si>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</si>
  <si>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</si>
  <si>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</si>
  <si>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</si>
  <si>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</si>
  <si>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</si>
  <si>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</si>
  <si>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</si>
  <si>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</si>
  <si>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</si>
  <si>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</si>
  <si>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</si>
  <si>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</si>
  <si>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</si>
  <si>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</si>
  <si>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</si>
  <si>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</si>
  <si>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</si>
  <si>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</si>
  <si>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</si>
  <si>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</si>
  <si>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</si>
  <si>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</si>
  <si>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</si>
  <si>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</si>
  <si>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</si>
  <si>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</si>
  <si>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</si>
  <si>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</si>
  <si>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</si>
  <si>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</si>
  <si>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</si>
  <si>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</si>
  <si>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</si>
  <si>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</si>
  <si>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</si>
  <si>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</si>
  <si>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</si>
  <si>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</si>
  <si>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</si>
  <si>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</si>
  <si>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</si>
  <si>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</si>
  <si>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</si>
  <si>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</si>
  <si>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</si>
  <si>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</si>
  <si>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</si>
  <si>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</si>
  <si>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</si>
  <si>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</si>
  <si>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</si>
  <si>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</si>
  <si>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</si>
  <si>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</si>
  <si>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</si>
  <si>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</si>
  <si>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</si>
  <si>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</si>
  <si>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</si>
  <si>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</si>
  <si>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</si>
  <si>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</si>
  <si>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</si>
  <si>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</si>
  <si>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</si>
  <si>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</si>
  <si>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</si>
  <si>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</si>
  <si>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</si>
  <si>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</si>
  <si>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</si>
  <si>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</si>
  <si>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</si>
  <si>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</si>
  <si>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</si>
  <si>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</si>
  <si>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</si>
  <si>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</si>
  <si>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</si>
  <si>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</si>
  <si>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</si>
  <si>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</si>
  <si>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</si>
  <si>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</si>
  <si>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</si>
  <si>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</si>
  <si>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</si>
  <si>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</si>
  <si>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</si>
  <si>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</si>
  <si>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</si>
  <si>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</si>
  <si>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</si>
  <si>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</si>
  <si>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</si>
  <si>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</si>
  <si>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</si>
  <si>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</si>
  <si>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</si>
  <si>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</si>
  <si>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</si>
  <si>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</si>
  <si>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</si>
  <si>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</si>
  <si>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</si>
  <si>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</si>
  <si>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</si>
  <si>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</si>
  <si>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</si>
  <si>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</si>
  <si>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</si>
  <si>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</si>
  <si>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</si>
  <si>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</si>
  <si>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</si>
  <si>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</si>
  <si>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</si>
  <si>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</si>
  <si>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</si>
  <si>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</si>
  <si>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</si>
  <si>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</si>
  <si>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</si>
  <si>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</si>
  <si>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</si>
  <si>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</si>
  <si>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</si>
  <si>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</si>
  <si>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</si>
  <si>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</si>
  <si>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</si>
  <si>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</si>
  <si>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</si>
  <si>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</si>
  <si>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</si>
  <si>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</si>
  <si>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</si>
  <si>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</si>
  <si>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</si>
  <si>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</si>
  <si>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</si>
  <si>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</si>
  <si>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</si>
  <si>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</si>
  <si>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</si>
  <si>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</si>
  <si>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</si>
  <si>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</si>
  <si>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</si>
  <si>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</si>
  <si>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</si>
  <si>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</si>
  <si>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</si>
  <si>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</si>
  <si>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</si>
  <si>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</si>
  <si>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</si>
  <si>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</si>
  <si>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</si>
  <si>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</si>
  <si>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</si>
  <si>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</si>
  <si>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</si>
  <si>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</si>
  <si>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</si>
  <si>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</si>
  <si>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</si>
  <si>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</si>
  <si>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</si>
  <si>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</si>
  <si>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</si>
  <si>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</si>
  <si>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</si>
  <si>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</si>
  <si>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</si>
  <si>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</si>
  <si>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</si>
  <si>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</si>
  <si>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</si>
  <si>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</si>
  <si>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</si>
  <si>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</si>
  <si>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</si>
  <si>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</si>
  <si>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</si>
  <si>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</si>
  <si>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</si>
  <si>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</si>
  <si>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</si>
  <si>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</si>
  <si>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</si>
  <si>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</si>
  <si>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</si>
  <si>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</si>
  <si>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</si>
  <si>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</si>
  <si>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</si>
  <si>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</si>
  <si>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</si>
  <si>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</si>
  <si>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</si>
  <si>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</si>
  <si>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</si>
  <si>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</si>
  <si>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</si>
  <si>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</si>
  <si>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</si>
  <si>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</si>
  <si>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</si>
  <si>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</si>
  <si>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</si>
  <si>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</si>
  <si>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</si>
  <si>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</si>
  <si>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</si>
  <si>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</si>
  <si>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</si>
  <si>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</si>
  <si>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</si>
  <si>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</si>
  <si>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</si>
  <si>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</si>
  <si>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</si>
  <si>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</si>
  <si>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</si>
  <si>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</si>
  <si>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</si>
  <si>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</si>
  <si>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</si>
  <si>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</si>
  <si>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</si>
  <si>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</si>
  <si>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</si>
  <si>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</si>
  <si>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</si>
  <si>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</si>
  <si>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</si>
  <si>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</si>
  <si>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</si>
  <si>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</si>
  <si>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</si>
  <si>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</si>
  <si>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</si>
  <si>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</si>
  <si>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</si>
  <si>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</si>
  <si>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</si>
  <si>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</si>
  <si>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</si>
  <si>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</si>
  <si>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</si>
  <si>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</si>
  <si>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</si>
  <si>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</si>
  <si>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</si>
  <si>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</si>
  <si>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</si>
  <si>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</si>
  <si>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</si>
  <si>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</si>
  <si>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</si>
  <si>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</si>
  <si>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</si>
  <si>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</si>
  <si>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</si>
  <si>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</si>
  <si>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</si>
  <si>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</si>
  <si>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</si>
  <si>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</si>
  <si>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</si>
  <si>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</si>
  <si>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</si>
  <si>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</si>
  <si>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</si>
  <si>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</si>
  <si>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</si>
  <si>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</si>
  <si>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</si>
  <si>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</si>
  <si>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</si>
  <si>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</si>
  <si>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</si>
  <si>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</si>
  <si>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</si>
  <si>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</si>
  <si>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</si>
  <si>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</si>
  <si>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</si>
  <si>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</si>
  <si>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</si>
  <si>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</si>
  <si>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</si>
  <si>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</si>
  <si>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</si>
  <si>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</si>
  <si>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</si>
  <si>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</si>
  <si>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</si>
  <si>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</si>
  <si>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</si>
  <si>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</si>
  <si>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</si>
  <si>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</si>
  <si>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</si>
  <si>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</si>
  <si>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</si>
  <si>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</si>
  <si>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</si>
  <si>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</si>
  <si>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</si>
  <si>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</si>
  <si>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</si>
  <si>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</si>
  <si>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</si>
  <si>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</si>
  <si>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</si>
  <si>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</si>
  <si>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</si>
  <si>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</si>
  <si>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</si>
  <si>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</si>
  <si>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</si>
  <si>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</si>
  <si>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</si>
  <si>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</si>
  <si>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</si>
  <si>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</si>
  <si>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</si>
  <si>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</si>
  <si>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</si>
  <si>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</si>
  <si>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</si>
  <si>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</si>
  <si>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</si>
  <si>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</si>
  <si>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</si>
  <si>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</si>
  <si>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</si>
  <si>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</si>
  <si>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</si>
  <si>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</si>
  <si>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</si>
  <si>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</si>
  <si>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</si>
  <si>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</si>
  <si>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</si>
  <si>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</si>
  <si>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</si>
  <si>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</si>
  <si>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</si>
  <si>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</si>
  <si>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</si>
  <si>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</si>
  <si>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</si>
  <si>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</si>
  <si>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</si>
  <si>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</si>
  <si>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</si>
  <si>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</si>
  <si>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</si>
  <si>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</si>
  <si>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</si>
  <si>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</si>
  <si>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</si>
  <si>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</si>
  <si>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</si>
  <si>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</si>
  <si>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</si>
  <si>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</si>
  <si>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</si>
  <si>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</si>
  <si>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</si>
  <si>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</si>
  <si>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</si>
  <si>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</si>
  <si>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</si>
  <si>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</si>
  <si>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</si>
  <si>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</si>
  <si>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</si>
  <si>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</si>
  <si>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</si>
  <si>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</si>
  <si>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</si>
  <si>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</si>
  <si>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</si>
  <si>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</si>
  <si>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</si>
  <si>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</si>
  <si>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</si>
  <si>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</si>
  <si>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</si>
  <si>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</si>
  <si>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</si>
  <si>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</si>
  <si>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</si>
  <si>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</si>
  <si>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</si>
  <si>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</si>
  <si>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</si>
  <si>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</si>
  <si>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</si>
  <si>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</si>
  <si>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</si>
  <si>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</si>
  <si>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</si>
  <si>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</si>
  <si>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</si>
  <si>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</si>
  <si>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</si>
  <si>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</si>
  <si>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</si>
  <si>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</si>
  <si>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</si>
  <si>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</si>
  <si>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</si>
  <si>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</si>
  <si>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</si>
  <si>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</si>
  <si>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</si>
  <si>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</si>
  <si>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</si>
  <si>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</si>
  <si>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</si>
  <si>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</si>
  <si>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</si>
  <si>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</si>
  <si>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</si>
  <si>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</si>
  <si>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</si>
  <si>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</si>
  <si>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</si>
  <si>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</si>
  <si>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</si>
  <si>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</si>
  <si>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</si>
  <si>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</si>
  <si>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</si>
  <si>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</si>
  <si>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</si>
  <si>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</si>
  <si>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</si>
  <si>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</si>
  <si>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</si>
  <si>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</si>
  <si>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</si>
  <si>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</si>
  <si>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</si>
  <si>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</si>
  <si>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</si>
  <si>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</si>
  <si>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</si>
  <si>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</si>
  <si>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</si>
  <si>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</si>
  <si>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</si>
  <si>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</si>
  <si>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</si>
  <si>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</si>
  <si>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</si>
  <si>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</si>
  <si>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</si>
  <si>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</si>
  <si>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</si>
  <si>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</si>
  <si>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</si>
  <si>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</si>
  <si>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</si>
  <si>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</si>
  <si>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</si>
  <si>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</si>
  <si>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</si>
  <si>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</si>
  <si>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</si>
  <si>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</si>
  <si>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</si>
  <si>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</si>
  <si>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</si>
  <si>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</si>
  <si>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</si>
  <si>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</si>
  <si>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</si>
  <si>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</si>
  <si>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</si>
  <si>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</si>
  <si>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</si>
  <si>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</si>
  <si>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</si>
  <si>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</si>
  <si>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</si>
  <si>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</si>
  <si>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</si>
  <si>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</si>
  <si>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</si>
  <si>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</si>
  <si>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</si>
  <si>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</si>
  <si>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</si>
  <si>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</si>
  <si>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</si>
  <si>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</si>
  <si>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</si>
  <si>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</si>
  <si>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</si>
  <si>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</si>
  <si>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</si>
  <si>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</si>
  <si>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</si>
  <si>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</si>
  <si>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</si>
  <si>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</si>
  <si>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</si>
  <si>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</si>
  <si>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</si>
  <si>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</si>
  <si>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</si>
  <si>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</si>
  <si>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</si>
  <si>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</si>
  <si>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</si>
  <si>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</si>
  <si>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</si>
  <si>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</si>
  <si>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</si>
  <si>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</si>
  <si>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</si>
  <si>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</si>
  <si>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</si>
  <si>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</si>
  <si>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</si>
  <si>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</si>
  <si>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</si>
  <si>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</si>
  <si>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</si>
  <si>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</si>
  <si>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</si>
  <si>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</si>
  <si>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</si>
  <si>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</si>
  <si>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</si>
  <si>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</si>
  <si>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</si>
  <si>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</si>
  <si>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</si>
  <si>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</si>
  <si>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</si>
  <si>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</si>
  <si>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</si>
  <si>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</si>
  <si>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</si>
  <si>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</si>
  <si>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</si>
  <si>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</si>
  <si>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</si>
  <si>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</si>
  <si>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</si>
  <si>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</si>
  <si>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</si>
  <si>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</si>
  <si>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</si>
  <si>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</si>
  <si>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</si>
  <si>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</si>
  <si>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</si>
  <si>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</si>
  <si>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</si>
  <si>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</si>
  <si>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</si>
  <si>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</si>
  <si>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</si>
  <si>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</si>
  <si>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</si>
  <si>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</si>
  <si>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</si>
  <si>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</si>
  <si>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</si>
  <si>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</si>
  <si>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</si>
  <si>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</si>
  <si>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</si>
  <si>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</si>
  <si>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</si>
  <si>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</si>
  <si>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</si>
  <si>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</si>
  <si>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</si>
  <si>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</si>
  <si>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</si>
  <si>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</si>
  <si>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</si>
  <si>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</si>
  <si>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</si>
  <si>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</si>
  <si>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</si>
  <si>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</si>
  <si>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</si>
  <si>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</si>
  <si>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</si>
  <si>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</si>
  <si>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</si>
  <si>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</si>
  <si>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</si>
  <si>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</si>
  <si>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</si>
  <si>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</si>
  <si>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</si>
  <si>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</si>
  <si>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</si>
  <si>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</si>
  <si>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</si>
  <si>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</si>
  <si>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</si>
  <si>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</si>
  <si>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</si>
  <si>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</si>
  <si>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</si>
  <si>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</si>
  <si>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</si>
  <si>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</si>
  <si>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</si>
  <si>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</si>
  <si>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</si>
  <si>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</si>
  <si>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</si>
  <si>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</si>
  <si>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</si>
  <si>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</si>
  <si>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</si>
  <si>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</si>
  <si>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</si>
  <si>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</si>
  <si>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</si>
  <si>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</si>
  <si>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</si>
  <si>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</si>
  <si>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</si>
  <si>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</si>
  <si>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</si>
  <si>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</si>
  <si>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</si>
  <si>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</si>
  <si>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</si>
  <si>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</si>
  <si>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</si>
  <si>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</si>
  <si>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</si>
  <si>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</si>
  <si>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</si>
  <si>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</si>
  <si>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</si>
  <si>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</si>
  <si>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</si>
  <si>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</si>
  <si>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</si>
  <si>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</si>
  <si>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</si>
  <si>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</si>
  <si>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</si>
  <si>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</si>
  <si>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</si>
  <si>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</si>
  <si>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</si>
  <si>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</si>
  <si>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</si>
  <si>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</si>
  <si>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</si>
  <si>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</si>
  <si>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</si>
  <si>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</si>
  <si>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</si>
  <si>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</si>
  <si>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</si>
  <si>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</si>
  <si>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</si>
  <si>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</si>
  <si>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</si>
  <si>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</si>
  <si>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</si>
  <si>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</si>
  <si>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</si>
  <si>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</si>
  <si>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</si>
  <si>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</si>
  <si>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</si>
  <si>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</si>
  <si>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</si>
  <si>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</si>
  <si>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</si>
  <si>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</si>
  <si>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</si>
  <si>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</si>
  <si>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</si>
  <si>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</si>
  <si>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</si>
  <si>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</si>
  <si>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</si>
  <si>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</si>
  <si>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</si>
  <si>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</si>
  <si>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</si>
  <si>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</si>
  <si>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</si>
  <si>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</si>
  <si>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</si>
  <si>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</si>
  <si>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</si>
  <si>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</si>
  <si>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</si>
  <si>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</si>
  <si>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</si>
  <si>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</si>
  <si>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</si>
  <si>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</si>
  <si>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</si>
  <si>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</si>
  <si>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</si>
  <si>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</si>
  <si>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</si>
  <si>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</si>
  <si>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</si>
  <si>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</si>
  <si>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</si>
  <si>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</si>
  <si>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</si>
  <si>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</si>
  <si>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</si>
  <si>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</si>
  <si>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</si>
  <si>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</si>
  <si>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</si>
  <si>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</si>
  <si>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</si>
  <si>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</si>
  <si>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</si>
  <si>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</si>
  <si>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</si>
  <si>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</si>
  <si>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</si>
  <si>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</si>
  <si>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</si>
  <si>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</si>
  <si>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</si>
  <si>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</si>
  <si>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</si>
  <si>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</si>
  <si>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</si>
  <si>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</si>
  <si>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</si>
  <si>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</si>
  <si>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</si>
  <si>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</si>
  <si>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</si>
  <si>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</si>
  <si>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</si>
  <si>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</si>
  <si>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</si>
  <si>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</si>
  <si>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</si>
  <si>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</si>
  <si>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</si>
  <si>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</si>
  <si>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</si>
  <si>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</si>
  <si>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</si>
  <si>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</si>
  <si>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</si>
  <si>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</si>
  <si>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</si>
  <si>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</si>
  <si>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</si>
  <si>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</si>
  <si>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</si>
  <si>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</si>
  <si>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</si>
  <si>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</si>
  <si>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</si>
  <si>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</si>
  <si>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</si>
  <si>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</si>
  <si>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</si>
  <si>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</si>
  <si>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</si>
  <si>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</si>
  <si>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</si>
  <si>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</si>
  <si>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</si>
  <si>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</si>
  <si>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</si>
  <si>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</si>
  <si>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</si>
  <si>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</si>
  <si>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</si>
  <si>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</si>
  <si>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</si>
  <si>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</si>
  <si>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</si>
  <si>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</si>
  <si>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</si>
  <si>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</si>
  <si>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</si>
  <si>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</si>
  <si>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</si>
  <si>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</si>
  <si>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</si>
  <si>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</si>
  <si>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</si>
  <si>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</si>
  <si>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</si>
  <si>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</si>
  <si>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</si>
  <si>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</si>
  <si>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</si>
  <si>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</si>
  <si>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</si>
  <si>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</si>
  <si>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</si>
  <si>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</si>
  <si>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</si>
  <si>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</si>
  <si>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</si>
  <si>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</si>
  <si>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</si>
  <si>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</si>
  <si>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</si>
  <si>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</si>
  <si>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</si>
  <si>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</si>
  <si>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</si>
  <si>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</si>
  <si>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</si>
  <si>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</si>
  <si>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</si>
  <si>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</si>
  <si>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</si>
  <si>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</si>
  <si>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</si>
  <si>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</si>
  <si>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</si>
  <si>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</si>
  <si>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</si>
  <si>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</si>
  <si>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</si>
  <si>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</si>
  <si>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</si>
  <si>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</si>
  <si>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</si>
  <si>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</si>
  <si>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</si>
  <si>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</si>
  <si>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</si>
  <si>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</si>
  <si>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</si>
  <si>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</si>
  <si>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</si>
  <si>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</si>
  <si>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</si>
  <si>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</si>
  <si>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</si>
  <si>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</si>
  <si>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</si>
  <si>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</si>
  <si>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</si>
  <si>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</si>
  <si>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</si>
  <si>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</si>
  <si>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</si>
  <si>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</si>
  <si>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</si>
  <si>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</si>
  <si>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</si>
  <si>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</si>
  <si>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</si>
  <si>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</si>
  <si>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</si>
  <si>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</si>
  <si>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</si>
  <si>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</si>
  <si>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</si>
  <si>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</si>
  <si>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</si>
  <si>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</si>
  <si>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</si>
  <si>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</si>
  <si>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</si>
  <si>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</si>
  <si>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</si>
  <si>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</si>
  <si>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</si>
  <si>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</si>
  <si>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</si>
  <si>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</si>
  <si>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</si>
  <si>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</si>
  <si>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</si>
  <si>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</si>
  <si>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</si>
  <si>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</si>
  <si>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</si>
  <si>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</si>
  <si>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</si>
  <si>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</si>
  <si>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</si>
  <si>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</si>
  <si>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</si>
  <si>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</si>
  <si>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</si>
  <si>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</si>
  <si>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</si>
  <si>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</si>
  <si>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</si>
  <si>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</si>
  <si>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</si>
  <si>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</si>
  <si>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</si>
  <si>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</si>
  <si>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</si>
  <si>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</si>
  <si>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</si>
  <si>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</si>
  <si>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</si>
  <si>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</si>
  <si>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</si>
  <si>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</si>
  <si>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</si>
  <si>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</si>
  <si>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</si>
  <si>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</si>
  <si>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</si>
  <si>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</si>
  <si>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</si>
  <si>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</si>
  <si>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</si>
  <si>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</si>
  <si>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</si>
  <si>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</si>
  <si>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</si>
  <si>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</si>
  <si>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</si>
  <si>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</si>
  <si>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</si>
  <si>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</si>
  <si>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</si>
  <si>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</si>
  <si>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</si>
  <si>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</si>
  <si>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</si>
  <si>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</si>
  <si>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</si>
  <si>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</si>
  <si>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</si>
  <si>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</si>
  <si>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</si>
  <si>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</si>
  <si>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</si>
  <si>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</si>
  <si>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</si>
  <si>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</si>
  <si>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</si>
  <si>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</si>
  <si>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</si>
  <si>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</si>
  <si>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</si>
  <si>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</si>
  <si>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</si>
  <si>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</si>
  <si>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</si>
  <si>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</si>
  <si>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</si>
  <si>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</si>
  <si>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</si>
  <si>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</si>
  <si>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</si>
  <si>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</si>
  <si>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</si>
  <si>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</si>
  <si>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</si>
  <si>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</si>
  <si>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</si>
  <si>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</si>
  <si>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</si>
  <si>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</si>
  <si>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</si>
  <si>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</si>
  <si>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</si>
  <si>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</si>
  <si>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</si>
  <si>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</si>
  <si>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</si>
  <si>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</si>
  <si>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</si>
  <si>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</si>
  <si>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</si>
  <si>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</si>
  <si>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</si>
  <si>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</si>
  <si>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</si>
  <si>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</si>
  <si>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</si>
  <si>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</si>
  <si>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</si>
  <si>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</si>
  <si>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</si>
  <si>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</si>
  <si>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</si>
  <si>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</si>
  <si>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</si>
  <si>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</si>
  <si>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</si>
  <si>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</si>
  <si>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</si>
  <si>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</si>
  <si>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</si>
  <si>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</si>
  <si>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</si>
  <si>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</si>
  <si>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</si>
  <si>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</si>
  <si>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</si>
  <si>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</si>
  <si>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</si>
  <si>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</si>
  <si>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</si>
  <si>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</si>
  <si>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</si>
  <si>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</si>
  <si>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</si>
  <si>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</si>
  <si>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</si>
  <si>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</si>
  <si>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</si>
  <si>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</si>
  <si>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</si>
  <si>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</si>
  <si>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</si>
  <si>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</si>
  <si>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</si>
  <si>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</si>
  <si>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</si>
  <si>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</si>
  <si>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</si>
  <si>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</si>
  <si>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</si>
  <si>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</si>
  <si>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</si>
  <si>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</si>
  <si>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</si>
  <si>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</si>
  <si>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</si>
  <si>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</si>
  <si>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</si>
  <si>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</si>
  <si>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</si>
  <si>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</si>
  <si>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</si>
  <si>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</si>
  <si>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</si>
  <si>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</si>
  <si>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</si>
  <si>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</si>
  <si>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</si>
  <si>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</si>
  <si>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</si>
  <si>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</si>
  <si>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</si>
  <si>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</si>
  <si>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</si>
  <si>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</si>
  <si>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</si>
  <si>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</si>
  <si>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</si>
  <si>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</si>
  <si>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</si>
  <si>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</si>
  <si>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</si>
  <si>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</si>
  <si>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</si>
  <si>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</si>
  <si>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</si>
  <si>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</si>
  <si>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</si>
  <si>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</si>
  <si>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</si>
  <si>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</si>
  <si>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</si>
  <si>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</si>
  <si>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</si>
  <si>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</si>
  <si>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</si>
  <si>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</si>
  <si>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</si>
  <si>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</si>
  <si>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</si>
  <si>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</si>
  <si>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</si>
  <si>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</si>
  <si>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</si>
  <si>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</si>
  <si>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</si>
  <si>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</si>
  <si>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</si>
  <si>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</si>
  <si>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</si>
  <si>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</si>
  <si>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</si>
  <si>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</si>
  <si>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</si>
  <si>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</si>
  <si>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</si>
  <si>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</si>
  <si>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</si>
  <si>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</si>
  <si>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</si>
  <si>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</si>
  <si>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</si>
  <si>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</si>
  <si>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</si>
  <si>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</si>
  <si>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</si>
  <si>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</si>
  <si>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</si>
  <si>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</si>
  <si>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</si>
  <si>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</si>
  <si>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</si>
  <si>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</si>
  <si>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</si>
  <si>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</si>
  <si>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</si>
  <si>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</si>
  <si>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</si>
  <si>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</si>
  <si>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</si>
  <si>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</si>
  <si>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</si>
  <si>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</si>
  <si>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</si>
  <si>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</si>
  <si>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</si>
  <si>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</si>
  <si>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</si>
  <si>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</si>
  <si>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</si>
  <si>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</si>
  <si>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</si>
  <si>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</si>
  <si>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</si>
  <si>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</si>
  <si>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</si>
  <si>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</si>
  <si>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</si>
  <si>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</si>
  <si>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</si>
  <si>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</si>
  <si>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</si>
  <si>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</si>
  <si>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</si>
  <si>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</si>
  <si>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</si>
  <si>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</si>
  <si>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</si>
  <si>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</si>
  <si>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</si>
  <si>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</si>
  <si>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</si>
  <si>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</si>
  <si>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</si>
  <si>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</si>
  <si>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</si>
  <si>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</si>
  <si>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</si>
  <si>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</si>
  <si>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</si>
  <si>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</si>
  <si>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</si>
  <si>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</si>
  <si>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</si>
  <si>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</si>
  <si>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</si>
  <si>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</si>
  <si>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</si>
  <si>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</si>
  <si>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</si>
  <si>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</si>
  <si>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</si>
  <si>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</si>
  <si>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</si>
  <si>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</si>
  <si>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</si>
  <si>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</si>
  <si>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</si>
  <si>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</si>
  <si>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</si>
  <si>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</si>
  <si>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</si>
  <si>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</si>
  <si>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</si>
  <si>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</si>
  <si>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</si>
  <si>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</si>
  <si>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</si>
  <si>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</si>
  <si>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</si>
  <si>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</si>
  <si>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</si>
  <si>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</si>
  <si>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</si>
  <si>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</si>
  <si>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</si>
  <si>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</si>
  <si>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</si>
  <si>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</si>
  <si>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</si>
  <si>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</si>
  <si>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</si>
  <si>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</si>
  <si>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</si>
  <si>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</si>
  <si>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</si>
  <si>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</si>
  <si>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</si>
  <si>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</si>
  <si>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</si>
  <si>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</si>
  <si>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</si>
  <si>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</si>
  <si>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</si>
  <si>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</si>
  <si>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</si>
  <si>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</si>
  <si>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</si>
  <si>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</si>
  <si>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</si>
  <si>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</si>
  <si>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</si>
  <si>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</si>
  <si>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</si>
  <si>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</si>
  <si>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</si>
  <si>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</si>
  <si>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</si>
  <si>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</si>
  <si>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</si>
  <si>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</si>
  <si>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</si>
  <si>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</si>
  <si>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</si>
  <si>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</si>
  <si>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</si>
  <si>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</si>
  <si>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</si>
  <si>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</si>
  <si>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</si>
  <si>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</si>
  <si>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</si>
  <si>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</si>
  <si>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</si>
  <si>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</si>
  <si>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</si>
  <si>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</si>
  <si>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</si>
  <si>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</si>
  <si>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</si>
  <si>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</si>
  <si>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</si>
  <si>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</si>
  <si>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</si>
  <si>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</si>
  <si>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</si>
  <si>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</si>
  <si>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</si>
  <si>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</si>
  <si>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</si>
  <si>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</si>
  <si>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</si>
  <si>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</si>
  <si>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</si>
  <si>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</si>
  <si>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</si>
  <si>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</si>
  <si>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</si>
  <si>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</si>
  <si>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</si>
  <si>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</si>
  <si>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</si>
  <si>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</si>
  <si>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</si>
  <si>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</si>
  <si>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</si>
  <si>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</si>
  <si>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</si>
  <si>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</si>
  <si>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</si>
  <si>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</si>
  <si>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</si>
  <si>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</si>
  <si>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</si>
  <si>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</si>
  <si>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</si>
  <si>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</si>
  <si>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</si>
  <si>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</si>
  <si>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</si>
  <si>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</si>
  <si>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</si>
  <si>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</si>
  <si>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</si>
  <si>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</si>
  <si>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</si>
  <si>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</si>
  <si>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</si>
  <si>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</si>
  <si>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</si>
  <si>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</si>
  <si>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</si>
  <si>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</si>
  <si>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</si>
  <si>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</si>
  <si>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</si>
  <si>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</si>
  <si>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</si>
  <si>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</si>
  <si>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</si>
  <si>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</si>
  <si>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</si>
  <si>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</si>
  <si>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</si>
  <si>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</si>
  <si>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</si>
  <si>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</si>
  <si>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</si>
  <si>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</si>
  <si>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</si>
  <si>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</si>
  <si>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</si>
  <si>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</si>
  <si>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</si>
  <si>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</si>
  <si>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</si>
  <si>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</si>
  <si>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</si>
  <si>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</si>
  <si>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</si>
  <si>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</si>
  <si>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</si>
  <si>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</si>
  <si>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</si>
  <si>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</si>
  <si>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</si>
  <si>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</si>
  <si>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</si>
  <si>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</si>
  <si>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</si>
  <si>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</si>
  <si>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</si>
  <si>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</si>
  <si>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</si>
  <si>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</si>
  <si>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</si>
  <si>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</si>
  <si>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</si>
  <si>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</si>
  <si>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</si>
  <si>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</si>
  <si>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</si>
  <si>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</si>
  <si>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</si>
  <si>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</si>
  <si>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</si>
  <si>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</si>
  <si>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</si>
  <si>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</si>
  <si>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</si>
  <si>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</si>
  <si>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</si>
  <si>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</si>
  <si>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</si>
  <si>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</si>
  <si>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</si>
  <si>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</si>
  <si>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</si>
  <si>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</si>
  <si>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</si>
  <si>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</si>
  <si>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</si>
  <si>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</si>
  <si>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</si>
  <si>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</si>
  <si>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</si>
  <si>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</si>
  <si>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</si>
  <si>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</si>
  <si>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</si>
  <si>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</si>
  <si>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</si>
  <si>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</si>
  <si>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</si>
  <si>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</si>
  <si>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</si>
  <si>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</si>
  <si>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</si>
  <si>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</si>
  <si>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</si>
  <si>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</si>
  <si>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</si>
  <si>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</si>
  <si>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</si>
  <si>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</si>
  <si>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</si>
  <si>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</si>
  <si>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</si>
  <si>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</si>
  <si>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</si>
  <si>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</si>
  <si>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</si>
  <si>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</si>
  <si>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</si>
  <si>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</si>
  <si>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</si>
  <si>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</si>
  <si>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</si>
  <si>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</si>
  <si>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</si>
  <si>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</si>
  <si>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</si>
  <si>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</si>
  <si>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</si>
  <si>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</si>
  <si>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</si>
  <si>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</si>
  <si>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</si>
  <si>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</si>
  <si>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</si>
  <si>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</si>
  <si>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</si>
  <si>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</si>
  <si>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</si>
  <si>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</si>
  <si>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</si>
  <si>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</si>
  <si>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</si>
  <si>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</si>
  <si>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</si>
  <si>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</si>
  <si>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</si>
  <si>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</si>
  <si>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</si>
  <si>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</si>
  <si>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</si>
  <si>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</si>
  <si>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</si>
  <si>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</si>
  <si>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</si>
  <si>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</si>
  <si>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</si>
  <si>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</si>
  <si>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</si>
  <si>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</si>
  <si>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</si>
  <si>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</si>
  <si>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</si>
  <si>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</si>
  <si>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</si>
  <si>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</si>
  <si>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</si>
  <si>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</si>
  <si>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</si>
  <si>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</si>
  <si>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</si>
  <si>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</si>
  <si>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</si>
  <si>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</si>
  <si>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</si>
  <si>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</si>
  <si>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</si>
  <si>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</si>
  <si>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</si>
  <si>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</si>
  <si>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</si>
  <si>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</si>
  <si>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</si>
  <si>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</si>
  <si>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</si>
  <si>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</si>
  <si>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</si>
  <si>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</si>
  <si>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</si>
  <si>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</si>
  <si>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</si>
  <si>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</si>
  <si>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</si>
  <si>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</si>
  <si>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</si>
  <si>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</si>
  <si>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</si>
  <si>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</si>
  <si>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</si>
  <si>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</si>
  <si>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</si>
  <si>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</si>
  <si>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</si>
  <si>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</si>
  <si>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</si>
  <si>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</si>
  <si>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</si>
  <si>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</si>
  <si>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</si>
  <si>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</si>
  <si>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</si>
  <si>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</si>
  <si>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</si>
  <si>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</si>
  <si>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</si>
  <si>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</si>
  <si>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</si>
  <si>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</si>
  <si>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</si>
  <si>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</si>
  <si>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</si>
  <si>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</si>
  <si>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</si>
  <si>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</si>
  <si>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</si>
  <si>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</si>
  <si>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</si>
  <si>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</si>
  <si>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</si>
  <si>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</si>
  <si>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</si>
  <si>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</si>
  <si>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</si>
  <si>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</si>
  <si>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</si>
  <si>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</si>
  <si>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</si>
  <si>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</si>
  <si>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</si>
  <si>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</si>
  <si>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</si>
  <si>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</si>
  <si>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</si>
  <si>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</si>
  <si>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</si>
  <si>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</si>
  <si>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</si>
  <si>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</si>
  <si>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</si>
  <si>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</si>
  <si>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</si>
  <si>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</si>
  <si>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</si>
  <si>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</si>
  <si>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</si>
  <si>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</si>
  <si>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</si>
  <si>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</si>
  <si>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</si>
  <si>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</si>
  <si>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</si>
  <si>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</si>
  <si>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</si>
  <si>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</si>
  <si>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</si>
  <si>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</si>
  <si>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</si>
  <si>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</si>
  <si>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</si>
  <si>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</si>
  <si>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</si>
  <si>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</si>
  <si>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</si>
  <si>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</si>
  <si>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</si>
  <si>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</si>
  <si>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</si>
  <si>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</si>
  <si>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</si>
  <si>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</si>
  <si>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</si>
  <si>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</si>
  <si>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</si>
  <si>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</si>
  <si>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</si>
  <si>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</si>
  <si>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</si>
  <si>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</si>
  <si>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</si>
  <si>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</si>
  <si>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</si>
  <si>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</si>
  <si>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</si>
  <si>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</si>
  <si>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</si>
  <si>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</si>
  <si>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</si>
  <si>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</si>
  <si>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</si>
  <si>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</si>
  <si>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</si>
  <si>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</si>
  <si>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</si>
  <si>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</si>
  <si>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</si>
  <si>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</si>
  <si>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</si>
  <si>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</si>
  <si>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</si>
  <si>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</si>
  <si>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</si>
  <si>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</si>
  <si>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</si>
  <si>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</si>
  <si>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</si>
  <si>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</si>
  <si>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</si>
  <si>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</si>
  <si>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</si>
  <si>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</si>
  <si>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</si>
  <si>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</si>
  <si>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</si>
  <si>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</si>
  <si>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</si>
  <si>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</si>
  <si>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</si>
  <si>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</si>
  <si>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</si>
  <si>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</si>
  <si>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</si>
  <si>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</si>
  <si>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</si>
  <si>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</si>
  <si>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</si>
  <si>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</si>
  <si>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</si>
  <si>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</si>
  <si>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</si>
  <si>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</si>
  <si>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</si>
  <si>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</si>
  <si>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</si>
  <si>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</si>
  <si>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</si>
  <si>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</si>
  <si>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</si>
  <si>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</si>
  <si>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</si>
  <si>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</si>
  <si>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</si>
  <si>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</si>
  <si>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</si>
  <si>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</si>
  <si>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</si>
  <si>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</si>
  <si>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</si>
  <si>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</si>
  <si>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</si>
  <si>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</si>
  <si>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</si>
  <si>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</si>
  <si>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</si>
  <si>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</si>
  <si>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</si>
  <si>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</si>
  <si>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</si>
  <si>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</si>
  <si>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</si>
  <si>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</si>
  <si>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</si>
  <si>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</si>
  <si>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</si>
  <si>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</si>
  <si>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</si>
  <si>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</si>
  <si>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</si>
  <si>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</si>
  <si>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</si>
  <si>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</si>
  <si>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</si>
  <si>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</si>
  <si>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</si>
  <si>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</si>
  <si>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</si>
  <si>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</si>
  <si>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</si>
  <si>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</si>
  <si>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</si>
  <si>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</si>
  <si>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</si>
  <si>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</si>
  <si>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</si>
  <si>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</si>
  <si>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</si>
  <si>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</si>
  <si>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</si>
  <si>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</si>
  <si>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</si>
  <si>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</si>
  <si>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</si>
  <si>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</si>
  <si>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</si>
  <si>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</si>
  <si>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</si>
  <si>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</si>
  <si>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</si>
  <si>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</si>
  <si>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</si>
  <si>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</si>
  <si>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</si>
  <si>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</si>
  <si>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</si>
  <si>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</si>
  <si>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</si>
  <si>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</si>
  <si>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</si>
  <si>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</si>
  <si>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</si>
  <si>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</si>
  <si>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</si>
  <si>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</si>
  <si>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</si>
  <si>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</si>
  <si>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</si>
  <si>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</si>
  <si>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</si>
  <si>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</si>
  <si>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</si>
  <si>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</si>
  <si>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</si>
  <si>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</si>
  <si>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</si>
  <si>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</si>
  <si>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</si>
  <si>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</si>
  <si>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</si>
  <si>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</si>
  <si>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</si>
  <si>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</si>
  <si>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</si>
  <si>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</si>
  <si>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</si>
  <si>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</si>
  <si>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</si>
  <si>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</si>
  <si>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</si>
  <si>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</si>
  <si>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</si>
  <si>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</si>
  <si>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</si>
  <si>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</si>
  <si>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</si>
  <si>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</si>
  <si>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</si>
  <si>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</si>
  <si>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</si>
  <si>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</si>
  <si>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</si>
  <si>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</si>
  <si>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</si>
  <si>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</si>
  <si>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</si>
  <si>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</si>
  <si>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</si>
  <si>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</si>
  <si>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</si>
  <si>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</si>
  <si>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</si>
  <si>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</si>
  <si>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</si>
  <si>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</si>
  <si>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</si>
  <si>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</si>
  <si>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</si>
  <si>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</si>
  <si>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</si>
  <si>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</si>
  <si>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</si>
  <si>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</si>
  <si>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</si>
  <si>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</si>
  <si>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</si>
  <si>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</si>
  <si>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</si>
  <si>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</si>
  <si>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</si>
  <si>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</si>
  <si>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</si>
  <si>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</si>
  <si>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</si>
  <si>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</si>
  <si>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</si>
  <si>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</si>
  <si>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</si>
  <si>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</si>
  <si>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</si>
  <si>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</si>
  <si>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</si>
  <si>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</si>
  <si>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</si>
  <si>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</si>
  <si>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</si>
  <si>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</si>
  <si>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</si>
  <si>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</si>
  <si>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</si>
  <si>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</si>
  <si>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</si>
  <si>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</si>
  <si>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</si>
  <si>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</si>
  <si>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</si>
  <si>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</si>
  <si>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</si>
  <si>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</si>
  <si>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</si>
  <si>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</si>
  <si>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</si>
  <si>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</si>
  <si>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</si>
  <si>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</si>
  <si>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</si>
  <si>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</si>
  <si>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</si>
  <si>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</si>
  <si>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</si>
  <si>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</si>
  <si>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</si>
  <si>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</si>
  <si>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</si>
  <si>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</si>
  <si>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</si>
  <si>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</si>
  <si>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</si>
  <si>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</si>
  <si>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</si>
  <si>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</si>
  <si>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</si>
  <si>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</si>
  <si>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</si>
  <si>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</si>
  <si>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</si>
  <si>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</si>
  <si>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</si>
  <si>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</si>
  <si>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</si>
  <si>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</si>
  <si>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</si>
  <si>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</si>
  <si>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</si>
  <si>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</si>
  <si>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</si>
  <si>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</si>
  <si>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</si>
  <si>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</si>
  <si>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</si>
  <si>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</si>
  <si>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</si>
  <si>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</si>
  <si>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</si>
  <si>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</si>
  <si>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</si>
  <si>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</si>
  <si>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</si>
  <si>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</si>
  <si>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</si>
  <si>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</si>
  <si>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</si>
  <si>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</si>
  <si>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</si>
  <si>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</si>
  <si>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</si>
  <si>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</si>
  <si>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</si>
  <si>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</si>
  <si>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</si>
  <si>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</si>
  <si>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</si>
  <si>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</si>
  <si>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</si>
  <si>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</si>
  <si>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</si>
  <si>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</si>
  <si>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</si>
  <si>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</si>
  <si>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</si>
  <si>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</si>
  <si>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</si>
  <si>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</si>
  <si>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</si>
  <si>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</si>
  <si>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</si>
  <si>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</si>
  <si>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</si>
  <si>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</si>
  <si>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</si>
  <si>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</si>
  <si>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</si>
  <si>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</si>
  <si>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</si>
  <si>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</si>
  <si>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</si>
  <si>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</si>
  <si>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</si>
  <si>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</si>
  <si>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</si>
  <si>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</si>
  <si>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</si>
  <si>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</si>
  <si>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</si>
  <si>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</si>
  <si>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</si>
  <si>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</si>
  <si>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</si>
  <si>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</si>
  <si>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</si>
  <si>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</si>
  <si>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</si>
  <si>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</si>
  <si>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</si>
  <si>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</si>
  <si>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</si>
  <si>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</si>
  <si>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</si>
  <si>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</si>
  <si>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</si>
  <si>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</si>
  <si>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</si>
  <si>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</si>
  <si>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</si>
  <si>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</si>
  <si>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</si>
  <si>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</si>
  <si>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</si>
  <si>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</si>
  <si>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</si>
  <si>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</si>
  <si>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</si>
  <si>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</si>
  <si>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</si>
  <si>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</si>
  <si>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</si>
  <si>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</si>
  <si>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</si>
  <si>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</si>
  <si>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</si>
  <si>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</si>
  <si>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</si>
  <si>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</si>
  <si>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</si>
  <si>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</si>
  <si>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</si>
  <si>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</si>
  <si>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</si>
  <si>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</si>
  <si>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</si>
  <si>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</si>
  <si>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</si>
  <si>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</si>
  <si>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</si>
  <si>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</si>
  <si>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</si>
  <si>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</si>
  <si>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</si>
  <si>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</si>
  <si>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</si>
  <si>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</si>
  <si>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</si>
  <si>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</si>
  <si>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</si>
  <si>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</si>
  <si>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</si>
  <si>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</si>
  <si>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</si>
  <si>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</si>
  <si>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</si>
  <si>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</si>
  <si>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</si>
  <si>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</si>
  <si>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</si>
  <si>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</si>
  <si>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</si>
  <si>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</si>
  <si>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</si>
  <si>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</si>
  <si>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</si>
  <si>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</si>
  <si>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</si>
  <si>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</si>
  <si>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</si>
  <si>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</si>
  <si>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</si>
  <si>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</si>
  <si>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</si>
  <si>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</si>
  <si>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</si>
  <si>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</si>
  <si>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</si>
  <si>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</si>
  <si>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</si>
  <si>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</si>
  <si>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</si>
  <si>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</si>
  <si>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</si>
  <si>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</si>
  <si>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</si>
  <si>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</si>
  <si>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</si>
  <si>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</si>
  <si>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</si>
  <si>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</si>
  <si>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</si>
  <si>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</si>
  <si>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</si>
  <si>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</si>
  <si>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</si>
  <si>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</si>
  <si>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</si>
  <si>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</si>
  <si>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</si>
  <si>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</si>
  <si>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</si>
  <si>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</si>
  <si>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</si>
  <si>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</si>
  <si>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</si>
  <si>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</si>
  <si>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</si>
  <si>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</si>
  <si>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</si>
  <si>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</si>
  <si>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</si>
  <si>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</si>
  <si>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</si>
  <si>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</si>
  <si>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</si>
  <si>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</si>
  <si>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</si>
  <si>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</si>
  <si>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</si>
  <si>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</si>
  <si>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</si>
  <si>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</si>
  <si>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</si>
  <si>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</si>
  <si>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</si>
  <si>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</si>
  <si>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</si>
  <si>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</si>
  <si>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</si>
  <si>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</si>
  <si>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</si>
  <si>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</si>
  <si>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</si>
  <si>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</si>
  <si>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</si>
  <si>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</si>
  <si>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</si>
  <si>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</si>
  <si>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</si>
  <si>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</si>
  <si>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</si>
  <si>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</si>
  <si>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</si>
  <si>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</si>
  <si>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</si>
  <si>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</si>
  <si>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</si>
  <si>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</si>
  <si>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</si>
  <si>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</si>
  <si>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</si>
  <si>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</si>
  <si>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</si>
  <si>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</si>
  <si>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</si>
  <si>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</si>
  <si>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</si>
  <si>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</si>
  <si>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</si>
  <si>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</si>
  <si>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</si>
  <si>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</si>
  <si>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</si>
  <si>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</si>
  <si>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</si>
  <si>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</si>
  <si>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</si>
  <si>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</si>
  <si>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</si>
  <si>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</si>
  <si>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</si>
  <si>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</si>
  <si>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</si>
  <si>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</si>
  <si>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</si>
  <si>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</si>
  <si>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</si>
  <si>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</si>
  <si>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</si>
  <si>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</si>
  <si>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</si>
  <si>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</si>
  <si>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</si>
  <si>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</si>
  <si>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</si>
  <si>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</si>
  <si>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</si>
  <si>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</si>
  <si>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</si>
  <si>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</si>
  <si>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</si>
  <si>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</si>
  <si>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</si>
  <si>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</si>
  <si>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</si>
  <si>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</si>
  <si>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</si>
  <si>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</si>
  <si>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</si>
  <si>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</si>
  <si>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</si>
  <si>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</si>
  <si>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</si>
  <si>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</si>
  <si>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</si>
  <si>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</si>
  <si>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</si>
  <si>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</si>
  <si>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</si>
  <si>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</si>
  <si>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</si>
  <si>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</si>
  <si>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</si>
  <si>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</si>
  <si>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</si>
  <si>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</si>
  <si>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</si>
  <si>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</si>
  <si>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</si>
  <si>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</si>
  <si>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</si>
  <si>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</si>
  <si>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</si>
  <si>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</si>
  <si>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</si>
  <si>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</si>
  <si>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</si>
  <si>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</si>
  <si>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</si>
  <si>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</si>
  <si>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</si>
  <si>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</si>
  <si>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</si>
  <si>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</si>
  <si>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</si>
  <si>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</si>
  <si>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</si>
  <si>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</si>
  <si>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</si>
  <si>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</si>
  <si>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</si>
  <si>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</si>
  <si>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</si>
  <si>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</si>
  <si>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</si>
  <si>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</si>
  <si>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</si>
  <si>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</si>
  <si>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</si>
  <si>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</si>
  <si>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</si>
  <si>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</si>
  <si>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</si>
  <si>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</si>
  <si>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</si>
  <si>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</si>
  <si>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</si>
  <si>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</si>
  <si>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</si>
  <si>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</si>
  <si>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</si>
  <si>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</si>
  <si>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</si>
  <si>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</si>
  <si>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</si>
  <si>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</si>
  <si>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</si>
  <si>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</si>
  <si>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</si>
  <si>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</si>
  <si>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</si>
  <si>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</si>
  <si>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</si>
  <si>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</si>
  <si>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</si>
  <si>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</si>
  <si>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</si>
  <si>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</si>
  <si>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</si>
  <si>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</si>
  <si>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</si>
  <si>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</si>
  <si>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</si>
  <si>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</si>
  <si>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</si>
  <si>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</si>
  <si>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</si>
  <si>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</si>
  <si>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</si>
  <si>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</si>
  <si>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</si>
  <si>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</si>
  <si>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</si>
  <si>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</si>
  <si>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</si>
  <si>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</si>
  <si>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</si>
  <si>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</si>
  <si>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</si>
  <si>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</si>
  <si>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</si>
  <si>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</si>
  <si>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</si>
  <si>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</si>
  <si>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</si>
  <si>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</si>
  <si>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</si>
  <si>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</si>
  <si>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</si>
  <si>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</si>
  <si>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</si>
  <si>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</si>
  <si>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</si>
  <si>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</si>
  <si>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</si>
  <si>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</si>
  <si>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</si>
  <si>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</si>
  <si>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</si>
  <si>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</si>
  <si>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</si>
  <si>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</si>
  <si>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</si>
  <si>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</si>
  <si>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</si>
  <si>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</si>
  <si>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</si>
  <si>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</si>
  <si>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</si>
  <si>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</si>
  <si>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</si>
  <si>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</si>
  <si>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</si>
  <si>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</si>
  <si>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</si>
  <si>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</si>
  <si>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</si>
  <si>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</si>
  <si>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</si>
  <si>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</si>
  <si>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</si>
  <si>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</si>
  <si>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</si>
  <si>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</si>
  <si>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</si>
  <si>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</si>
  <si>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</si>
  <si>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</si>
  <si>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</si>
  <si>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</si>
  <si>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</si>
  <si>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</si>
  <si>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</si>
  <si>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</si>
  <si>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</si>
  <si>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</si>
  <si>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</si>
  <si>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</si>
  <si>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</si>
  <si>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</si>
  <si>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</si>
  <si>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</si>
  <si>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</si>
  <si>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</si>
  <si>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</si>
  <si>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</si>
  <si>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</si>
  <si>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</si>
  <si>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</si>
  <si>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</si>
  <si>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</si>
  <si>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</si>
  <si>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</si>
  <si>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</si>
  <si>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</si>
  <si>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</si>
  <si>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</si>
  <si>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</si>
  <si>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</si>
  <si>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</si>
  <si>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</si>
  <si>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</si>
  <si>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</si>
  <si>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</si>
  <si>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</si>
  <si>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</si>
  <si>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</si>
  <si>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</si>
  <si>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</si>
  <si>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</si>
  <si>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</si>
  <si>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</si>
  <si>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</si>
  <si>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</si>
  <si>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</si>
  <si>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</si>
  <si>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</si>
  <si>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</si>
  <si>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</si>
  <si>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</si>
  <si>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</si>
  <si>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</si>
  <si>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</si>
  <si>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</si>
  <si>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</si>
  <si>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</si>
  <si>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</si>
  <si>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</si>
  <si>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</si>
  <si>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</si>
  <si>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</si>
  <si>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</si>
  <si>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</si>
  <si>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</si>
  <si>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</si>
  <si>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</si>
  <si>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</si>
  <si>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</si>
  <si>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</si>
  <si>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</si>
  <si>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</si>
  <si>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</si>
  <si>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</si>
  <si>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</si>
  <si>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</si>
  <si>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</si>
  <si>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</si>
  <si>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</si>
  <si>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</si>
  <si>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</si>
  <si>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</si>
  <si>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</si>
  <si>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</si>
  <si>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</si>
  <si>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</si>
  <si>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</si>
  <si>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</si>
  <si>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</si>
  <si>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</si>
  <si>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</si>
  <si>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</si>
  <si>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</si>
  <si>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</si>
  <si>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</si>
  <si>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</si>
  <si>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</si>
  <si>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</si>
  <si>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</si>
  <si>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</si>
  <si>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</si>
  <si>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</si>
  <si>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</si>
  <si>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</si>
  <si>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</si>
  <si>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</si>
  <si>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</si>
  <si>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</si>
  <si>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</si>
  <si>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</si>
  <si>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</si>
  <si>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</si>
  <si>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</si>
  <si>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</si>
  <si>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</si>
  <si>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</si>
  <si>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</si>
  <si>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</si>
  <si>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</si>
  <si>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</si>
  <si>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</si>
  <si>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</si>
  <si>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</si>
  <si>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</si>
  <si>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</si>
  <si>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</si>
  <si>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</si>
  <si>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</si>
  <si>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</si>
  <si>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</si>
  <si>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</si>
  <si>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</si>
  <si>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</si>
  <si>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</si>
  <si>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</si>
  <si>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</si>
  <si>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</si>
  <si>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</si>
  <si>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</si>
  <si>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</si>
  <si>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</si>
  <si>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</si>
  <si>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</si>
  <si>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</si>
  <si>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</si>
  <si>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</si>
  <si>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</si>
  <si>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</si>
  <si>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</si>
  <si>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</si>
  <si>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</si>
  <si>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</si>
  <si>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</si>
  <si>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</si>
  <si>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</si>
  <si>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</si>
  <si>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</si>
  <si>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</si>
  <si>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</si>
  <si>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</si>
  <si>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</si>
  <si>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</si>
  <si>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</si>
  <si>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</si>
  <si>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</si>
  <si>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</si>
  <si>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</si>
  <si>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</si>
  <si>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</si>
  <si>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</si>
  <si>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</si>
  <si>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</si>
  <si>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</si>
  <si>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</si>
  <si>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</si>
  <si>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</si>
  <si>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</si>
  <si>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</si>
  <si>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</si>
  <si>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</si>
  <si>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</si>
  <si>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</si>
  <si>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</si>
  <si>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</si>
  <si>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</si>
  <si>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</si>
  <si>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</si>
  <si>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</si>
  <si>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</si>
  <si>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</si>
  <si>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</si>
  <si>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</si>
  <si>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</si>
  <si>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</si>
  <si>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</si>
  <si>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</si>
  <si>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</si>
  <si>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</si>
  <si>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</si>
  <si>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</si>
  <si>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</si>
  <si>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</si>
  <si>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</si>
  <si>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</si>
  <si>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</si>
  <si>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</si>
  <si>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</si>
  <si>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</si>
  <si>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</si>
  <si>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</si>
  <si>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</si>
  <si>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</si>
  <si>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</si>
  <si>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</si>
  <si>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</si>
  <si>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</si>
  <si>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</si>
  <si>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</si>
  <si>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</si>
  <si>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</si>
  <si>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</si>
  <si>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</si>
  <si>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</si>
  <si>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</si>
  <si>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</si>
  <si>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</si>
  <si>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</si>
  <si>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</si>
  <si>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</si>
  <si>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</si>
  <si>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</si>
  <si>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</si>
  <si>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</si>
  <si>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</si>
  <si>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</si>
  <si>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</si>
  <si>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</si>
  <si>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</si>
  <si>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</si>
  <si>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</si>
  <si>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</si>
  <si>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</si>
  <si>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</si>
  <si>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</si>
  <si>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</si>
  <si>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</si>
  <si>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</si>
  <si>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</si>
  <si>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</si>
  <si>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</si>
  <si>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</si>
  <si>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</si>
  <si>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</si>
  <si>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</si>
  <si>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</si>
  <si>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</si>
  <si>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</si>
  <si>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</si>
  <si>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</si>
  <si>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</si>
  <si>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</si>
  <si>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</si>
  <si>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</si>
  <si>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</si>
  <si>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</si>
  <si>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</si>
  <si>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</si>
  <si>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</si>
  <si>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</si>
  <si>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</si>
  <si>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</si>
  <si>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</si>
  <si>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</si>
  <si>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</si>
  <si>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</si>
  <si>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</si>
  <si>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</si>
  <si>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</si>
  <si>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</si>
  <si>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</si>
  <si>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</si>
  <si>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</si>
  <si>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</si>
  <si>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</si>
  <si>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</si>
  <si>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</si>
  <si>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</si>
  <si>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</si>
  <si>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</si>
  <si>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</si>
  <si>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</si>
  <si>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</si>
  <si>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</si>
  <si>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</si>
  <si>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</si>
  <si>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</si>
  <si>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</si>
  <si>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</si>
  <si>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</si>
  <si>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</si>
  <si>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</si>
  <si>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</si>
  <si>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</si>
  <si>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</si>
  <si>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</si>
  <si>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</si>
  <si>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</si>
  <si>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</si>
  <si>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</si>
  <si>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</si>
  <si>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</si>
  <si>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</si>
  <si>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</si>
  <si>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</si>
  <si>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</si>
  <si>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</si>
  <si>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</si>
  <si>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</si>
  <si>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</si>
  <si>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</si>
  <si>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</si>
  <si>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</si>
  <si>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</si>
  <si>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</si>
  <si>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</si>
  <si>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</si>
  <si>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</si>
  <si>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</si>
  <si>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</si>
  <si>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</si>
  <si>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</si>
  <si>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</si>
  <si>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</si>
  <si>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</si>
  <si>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</si>
  <si>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</si>
  <si>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</si>
  <si>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</si>
  <si>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</si>
  <si>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</si>
  <si>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</si>
  <si>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</si>
  <si>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</si>
  <si>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</si>
  <si>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</si>
  <si>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</si>
  <si>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</si>
  <si>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</si>
  <si>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</si>
  <si>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</si>
  <si>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</si>
  <si>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</si>
  <si>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</si>
  <si>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</si>
  <si>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</si>
  <si>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</si>
  <si>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</si>
  <si>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</si>
  <si>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</si>
  <si>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</si>
  <si>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</si>
  <si>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</si>
  <si>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</si>
  <si>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</si>
  <si>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</si>
  <si>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</si>
  <si>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</si>
  <si>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</si>
  <si>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</si>
  <si>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</si>
  <si>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</si>
  <si>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</si>
  <si>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</si>
  <si>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</si>
  <si>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</si>
  <si>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</si>
  <si>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</si>
  <si>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</si>
  <si>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</si>
  <si>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</si>
  <si>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</si>
  <si>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</si>
  <si>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</si>
  <si>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</si>
  <si>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</si>
  <si>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</si>
  <si>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</si>
  <si>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</si>
  <si>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</si>
  <si>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</si>
  <si>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</si>
  <si>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</si>
  <si>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</si>
  <si>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</si>
  <si>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</si>
  <si>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</si>
  <si>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</si>
  <si>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</si>
  <si>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</si>
  <si>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</si>
  <si>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</si>
  <si>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</si>
  <si>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</si>
  <si>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</si>
  <si>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</si>
  <si>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</si>
  <si>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</si>
  <si>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</si>
  <si>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</si>
  <si>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</si>
  <si>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</si>
  <si>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</si>
  <si>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</si>
  <si>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</si>
  <si>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</si>
  <si>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</si>
  <si>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</si>
  <si>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</si>
  <si>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</si>
  <si>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</si>
  <si>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</si>
  <si>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</si>
  <si>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</si>
  <si>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</si>
  <si>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</si>
  <si>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</si>
  <si>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</si>
  <si>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</si>
  <si>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</si>
  <si>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</si>
  <si>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</si>
  <si>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</si>
  <si>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</si>
  <si>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</si>
  <si>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</si>
  <si>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</si>
  <si>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</si>
  <si>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</si>
  <si>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</si>
  <si>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</si>
  <si>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</si>
  <si>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</si>
  <si>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</si>
  <si>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</si>
  <si>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</si>
  <si>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</si>
  <si>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</si>
  <si>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</si>
  <si>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</si>
  <si>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</si>
  <si>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</si>
  <si>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</si>
  <si>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</si>
  <si>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</si>
  <si>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</si>
  <si>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</si>
  <si>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</si>
  <si>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</si>
  <si>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</si>
  <si>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</si>
  <si>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</si>
  <si>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</si>
  <si>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</si>
  <si>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</si>
  <si>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</si>
  <si>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</si>
  <si>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</si>
  <si>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</si>
  <si>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</si>
  <si>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</si>
  <si>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</si>
  <si>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</si>
  <si>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</si>
  <si>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</si>
  <si>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</si>
  <si>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</si>
  <si>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</si>
  <si>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</si>
  <si>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</si>
  <si>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</si>
  <si>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</si>
  <si>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</si>
  <si>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</si>
  <si>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</si>
  <si>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</si>
  <si>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</si>
  <si>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</si>
  <si>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</si>
  <si>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</si>
  <si>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</si>
  <si>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</si>
  <si>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</si>
  <si>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</si>
  <si>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</si>
  <si>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</si>
  <si>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</si>
  <si>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</si>
  <si>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</si>
  <si>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</si>
  <si>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</si>
  <si>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</si>
  <si>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</si>
  <si>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</si>
  <si>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</si>
  <si>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</si>
  <si>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</si>
  <si>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</si>
  <si>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</si>
  <si>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</si>
  <si>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</si>
  <si>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</si>
  <si>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</si>
  <si>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</si>
  <si>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</si>
  <si>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</si>
  <si>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</si>
  <si>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</si>
  <si>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</si>
  <si>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</si>
  <si>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</si>
  <si>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</si>
  <si>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</si>
  <si>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</si>
  <si>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</si>
  <si>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</si>
  <si>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</si>
  <si>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</si>
  <si>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</si>
  <si>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</si>
  <si>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</si>
  <si>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</si>
  <si>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</si>
  <si>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</si>
  <si>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</si>
  <si>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</si>
  <si>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</si>
  <si>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</si>
  <si>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</si>
  <si>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</si>
  <si>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</si>
  <si>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</si>
  <si>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</si>
  <si>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</si>
  <si>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</si>
  <si>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</si>
  <si>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</si>
  <si>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</si>
  <si>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</si>
  <si>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</si>
  <si>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</si>
  <si>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</si>
  <si>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</si>
  <si>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</si>
  <si>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</si>
  <si>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</si>
  <si>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</si>
  <si>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</si>
  <si>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</si>
  <si>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</si>
  <si>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</si>
  <si>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</si>
  <si>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</si>
  <si>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</si>
  <si>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</si>
  <si>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</si>
  <si>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</si>
  <si>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</si>
  <si>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</si>
  <si>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</si>
  <si>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</si>
  <si>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</si>
  <si>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</si>
  <si>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</si>
  <si>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</si>
  <si>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</si>
  <si>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</si>
  <si>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</si>
  <si>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</si>
  <si>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</si>
  <si>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</si>
  <si>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</si>
  <si>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</si>
  <si>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</si>
  <si>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</si>
  <si>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</si>
  <si>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</si>
  <si>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</si>
  <si>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</si>
  <si>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</si>
  <si>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</si>
  <si>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</si>
  <si>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</si>
  <si>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</si>
  <si>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</si>
  <si>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</si>
  <si>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</si>
  <si>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</si>
  <si>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</si>
  <si>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</si>
  <si>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</si>
  <si>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</si>
  <si>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</si>
  <si>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</si>
  <si>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</si>
  <si>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</si>
  <si>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</si>
  <si>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</si>
  <si>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</si>
  <si>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</si>
  <si>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</si>
  <si>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</si>
  <si>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</si>
  <si>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</si>
  <si>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</si>
  <si>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</si>
  <si>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</si>
  <si>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</si>
  <si>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</si>
  <si>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</si>
  <si>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</si>
  <si>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</si>
  <si>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</si>
  <si>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</si>
  <si>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</si>
  <si>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</si>
  <si>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</si>
  <si>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</si>
  <si>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</si>
  <si>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</si>
  <si>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</si>
  <si>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</si>
  <si>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</si>
  <si>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</si>
  <si>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</si>
  <si>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</si>
  <si>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</si>
  <si>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</si>
  <si>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</si>
  <si>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</si>
  <si>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</si>
  <si>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</si>
  <si>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</si>
  <si>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</si>
  <si>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</si>
  <si>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</si>
  <si>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</si>
  <si>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</si>
  <si>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</si>
  <si>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</si>
  <si>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</si>
  <si>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</si>
  <si>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</si>
  <si>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</si>
  <si>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</si>
  <si>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</si>
  <si>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</si>
  <si>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</si>
  <si>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</si>
  <si>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</si>
  <si>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</si>
  <si>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</si>
  <si>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</si>
  <si>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</si>
  <si>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</si>
  <si>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</si>
  <si>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</si>
  <si>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</si>
  <si>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</si>
  <si>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</si>
  <si>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</si>
  <si>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</si>
  <si>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</si>
  <si>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</si>
  <si>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</si>
  <si>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</si>
  <si>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</si>
  <si>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</si>
  <si>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</si>
  <si>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</si>
  <si>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</si>
  <si>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</si>
  <si>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</si>
  <si>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</si>
  <si>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</si>
  <si>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</si>
  <si>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</si>
  <si>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</si>
  <si>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</si>
  <si>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</si>
  <si>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</si>
  <si>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</si>
  <si>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</si>
  <si>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</si>
  <si>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</si>
  <si>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</si>
  <si>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</si>
  <si>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</si>
  <si>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</si>
  <si>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</si>
  <si>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</si>
  <si>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</si>
  <si>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</si>
  <si>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</si>
  <si>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</si>
  <si>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</si>
  <si>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</si>
  <si>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</si>
  <si>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</si>
  <si>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</si>
  <si>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</si>
  <si>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</si>
  <si>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</si>
  <si>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</si>
  <si>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</si>
  <si>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</si>
  <si>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</si>
  <si>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</si>
  <si>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</si>
  <si>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</si>
  <si>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</si>
  <si>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</si>
  <si>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</si>
  <si>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</si>
  <si>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</si>
  <si>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</si>
  <si>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</si>
  <si>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</si>
  <si>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</si>
  <si>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</si>
  <si>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</si>
  <si>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</si>
  <si>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</si>
  <si>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</si>
  <si>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</si>
  <si>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</si>
  <si>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</si>
  <si>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</si>
  <si>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</si>
  <si>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</si>
  <si>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</si>
  <si>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</si>
  <si>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</si>
  <si>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</si>
  <si>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</si>
  <si>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</si>
  <si>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</si>
  <si>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</si>
  <si>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</si>
  <si>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</si>
  <si>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</si>
  <si>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</si>
  <si>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</si>
  <si>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</si>
  <si>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</si>
  <si>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</si>
  <si>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</si>
  <si>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</si>
  <si>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</si>
  <si>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</si>
  <si>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</si>
  <si>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</si>
  <si>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</si>
  <si>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</si>
  <si>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</si>
  <si>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</si>
  <si>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</si>
  <si>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</si>
  <si>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</si>
  <si>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</si>
  <si>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</si>
  <si>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</si>
  <si>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</si>
  <si>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</si>
  <si>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</si>
  <si>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</si>
  <si>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</si>
  <si>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</si>
  <si>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</si>
  <si>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</si>
  <si>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</si>
  <si>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</si>
  <si>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</si>
  <si>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</si>
  <si>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</si>
  <si>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</si>
  <si>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</si>
  <si>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</si>
  <si>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</si>
  <si>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</si>
  <si>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</si>
  <si>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</si>
  <si>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</si>
  <si>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</si>
  <si>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</si>
  <si>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</si>
  <si>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</si>
  <si>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</si>
  <si>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</si>
  <si>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</si>
  <si>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</si>
  <si>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</si>
  <si>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</si>
  <si>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</si>
  <si>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</si>
  <si>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</si>
  <si>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</si>
  <si>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</si>
  <si>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</si>
  <si>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</si>
  <si>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</si>
  <si>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</si>
  <si>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</si>
  <si>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</si>
  <si>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</si>
  <si>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</si>
  <si>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</si>
  <si>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</si>
  <si>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</si>
  <si>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</si>
  <si>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</si>
  <si>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</si>
  <si>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</si>
  <si>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</si>
  <si>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</si>
  <si>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</si>
  <si>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</si>
  <si>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</si>
  <si>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</si>
  <si>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</si>
  <si>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</si>
  <si>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</si>
  <si>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</si>
  <si>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</si>
  <si>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</si>
  <si>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</si>
  <si>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</si>
  <si>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</si>
  <si>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</si>
  <si>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</si>
  <si>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</si>
  <si>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</si>
  <si>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</si>
  <si>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</si>
  <si>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</si>
  <si>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</si>
  <si>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</si>
  <si>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</si>
  <si>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</si>
  <si>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</si>
  <si>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</si>
  <si>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</si>
  <si>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</si>
  <si>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</si>
  <si>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</si>
  <si>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</si>
  <si>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</si>
  <si>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</si>
  <si>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</si>
  <si>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</si>
  <si>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</si>
  <si>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</si>
  <si>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</si>
  <si>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</si>
  <si>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</si>
  <si>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</si>
  <si>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</si>
  <si>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</si>
  <si>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</si>
  <si>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</si>
  <si>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</si>
  <si>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</si>
  <si>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</si>
  <si>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</si>
  <si>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</si>
  <si>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</si>
  <si>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</si>
  <si>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</si>
  <si>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</si>
  <si>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</si>
  <si>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</si>
  <si>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</si>
  <si>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</si>
  <si>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</si>
  <si>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</si>
  <si>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</si>
  <si>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</si>
  <si>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</si>
  <si>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</si>
  <si>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</si>
  <si>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</si>
  <si>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</si>
  <si>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</si>
  <si>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</si>
  <si>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</si>
  <si>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</si>
  <si>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</si>
  <si>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</si>
  <si>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</si>
  <si>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</si>
  <si>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</si>
  <si>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</si>
  <si>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</si>
  <si>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</si>
  <si>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</si>
  <si>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</si>
  <si>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</si>
  <si>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</si>
  <si>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</si>
  <si>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</si>
  <si>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</si>
  <si>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</si>
  <si>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</si>
  <si>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</si>
  <si>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</si>
  <si>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</si>
  <si>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</si>
  <si>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</si>
  <si>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</si>
  <si>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</si>
  <si>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</si>
  <si>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</si>
  <si>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</si>
  <si>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</si>
  <si>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</si>
  <si>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</si>
  <si>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</si>
  <si>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</si>
  <si>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</si>
  <si>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</si>
  <si>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</si>
  <si>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</si>
  <si>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</si>
  <si>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</si>
  <si>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</si>
  <si>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</si>
  <si>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</si>
  <si>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</si>
  <si>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</si>
  <si>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</si>
  <si>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</si>
  <si>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</si>
  <si>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</si>
  <si>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</si>
  <si>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</si>
  <si>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</si>
  <si>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</si>
  <si>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</si>
  <si>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</si>
  <si>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</si>
  <si>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</si>
  <si>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</si>
  <si>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</si>
  <si>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</si>
  <si>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</si>
  <si>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</si>
  <si>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</si>
  <si>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</si>
  <si>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</si>
  <si>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</si>
  <si>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</si>
  <si>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</si>
  <si>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</si>
  <si>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</si>
  <si>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</si>
  <si>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</si>
  <si>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</si>
  <si>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</si>
  <si>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</si>
  <si>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</si>
  <si>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</si>
  <si>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</si>
  <si>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</si>
  <si>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</si>
  <si>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</si>
  <si>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</si>
  <si>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</si>
  <si>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</si>
  <si>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</si>
  <si>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</si>
  <si>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</si>
  <si>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</si>
  <si>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</si>
  <si>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</si>
  <si>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</si>
  <si>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</si>
  <si>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</si>
  <si>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</si>
  <si>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</si>
  <si>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</si>
  <si>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</si>
  <si>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</si>
  <si>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</si>
  <si>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</si>
  <si>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</si>
  <si>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</si>
  <si>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</si>
  <si>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</si>
  <si>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</si>
  <si>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</si>
  <si>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</si>
  <si>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</si>
  <si>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</si>
  <si>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</si>
  <si>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</si>
  <si>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</si>
  <si>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</si>
  <si>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</si>
  <si>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</si>
  <si>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</si>
  <si>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</si>
  <si>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</si>
  <si>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</si>
  <si>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</si>
  <si>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</si>
  <si>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</si>
  <si>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</si>
  <si>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</si>
  <si>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</si>
  <si>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</si>
  <si>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</si>
  <si>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</si>
  <si>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</si>
  <si>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</si>
  <si>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</si>
  <si>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</si>
  <si>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</si>
  <si>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</si>
  <si>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</si>
  <si>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</si>
  <si>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</si>
  <si>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</si>
  <si>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</si>
  <si>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</si>
  <si>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</si>
  <si>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</si>
  <si>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</si>
  <si>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</si>
  <si>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</si>
  <si>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</si>
  <si>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</si>
  <si>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</si>
  <si>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</si>
  <si>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</si>
  <si>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</si>
  <si>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</si>
  <si>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</si>
  <si>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</si>
  <si>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</si>
  <si>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</si>
  <si>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</si>
  <si>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</si>
  <si>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</si>
  <si>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</si>
  <si>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</si>
  <si>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</si>
  <si>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</si>
  <si>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</si>
  <si>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</si>
  <si>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</si>
  <si>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</si>
  <si>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</si>
  <si>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</si>
  <si>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</si>
  <si>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</si>
  <si>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</si>
  <si>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</si>
  <si>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</si>
  <si>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</si>
  <si>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</si>
  <si>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</si>
  <si>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</si>
  <si>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</si>
  <si>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</si>
  <si>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</si>
  <si>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</si>
  <si>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</si>
  <si>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</si>
  <si>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</si>
  <si>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</si>
  <si>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</si>
  <si>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</si>
  <si>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</si>
  <si>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</si>
  <si>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</si>
  <si>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</si>
  <si>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</si>
  <si>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</si>
  <si>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</si>
  <si>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</si>
  <si>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</si>
  <si>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</si>
  <si>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</si>
  <si>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</si>
  <si>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</si>
  <si>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</si>
  <si>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</si>
  <si>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</si>
  <si>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</si>
  <si>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</si>
  <si>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</si>
  <si>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</si>
  <si>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</si>
  <si>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</si>
  <si>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</si>
  <si>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</si>
  <si>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</si>
  <si>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</si>
  <si>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</si>
  <si>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</si>
  <si>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</si>
  <si>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</si>
  <si>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</si>
  <si>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</si>
  <si>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</si>
  <si>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</si>
  <si>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</si>
  <si>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</si>
  <si>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</si>
  <si>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</si>
  <si>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</si>
  <si>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</si>
  <si>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</si>
  <si>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</si>
  <si>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</si>
  <si>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</si>
  <si>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</si>
  <si>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</si>
  <si>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</si>
  <si>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</si>
  <si>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</si>
  <si>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</si>
  <si>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</si>
  <si>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</si>
  <si>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</si>
  <si>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</si>
  <si>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</si>
  <si>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</si>
  <si>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</si>
  <si>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</si>
  <si>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</si>
  <si>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</si>
  <si>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</si>
  <si>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</si>
  <si>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</si>
  <si>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</si>
  <si>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</si>
  <si>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</si>
  <si>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</si>
  <si>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</si>
  <si>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</si>
  <si>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</si>
  <si>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</si>
  <si>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</si>
  <si>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</si>
  <si>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</si>
  <si>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</si>
  <si>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</si>
  <si>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</si>
  <si>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</si>
  <si>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</si>
  <si>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</si>
  <si>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</si>
  <si>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</si>
  <si>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</si>
  <si>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</si>
  <si>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</si>
  <si>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</si>
  <si>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</si>
  <si>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</si>
  <si>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</si>
  <si>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</si>
  <si>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</si>
  <si>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</si>
  <si>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</si>
  <si>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</si>
  <si>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</si>
  <si>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</si>
  <si>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</si>
  <si>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</si>
  <si>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</si>
  <si>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</si>
  <si>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</si>
  <si>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</si>
  <si>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</si>
  <si>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</si>
  <si>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</si>
  <si>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</si>
  <si>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</si>
  <si>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</si>
  <si>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</si>
  <si>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</si>
  <si>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</si>
  <si>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</si>
  <si>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</si>
  <si>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</si>
  <si>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</si>
  <si>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</si>
  <si>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</si>
  <si>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</si>
  <si>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</si>
  <si>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</si>
  <si>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</si>
  <si>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</si>
  <si>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</si>
  <si>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</si>
  <si>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</si>
  <si>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</si>
  <si>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</si>
  <si>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</si>
  <si>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</si>
  <si>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</si>
  <si>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</si>
  <si>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</si>
  <si>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</si>
  <si>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</si>
  <si>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</si>
  <si>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</si>
  <si>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</si>
  <si>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</si>
  <si>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</si>
  <si>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</si>
  <si>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</si>
  <si>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</si>
  <si>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</si>
  <si>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</si>
  <si>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</si>
  <si>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</si>
  <si>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</si>
  <si>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</si>
  <si>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</si>
  <si>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</si>
  <si>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</si>
  <si>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</si>
  <si>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</si>
  <si>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</si>
  <si>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</si>
  <si>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</si>
  <si>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</si>
  <si>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</si>
  <si>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</si>
  <si>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</si>
  <si>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</si>
  <si>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</si>
  <si>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</si>
  <si>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</si>
  <si>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</si>
  <si>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</si>
  <si>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</si>
  <si>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</si>
  <si>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</si>
  <si>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</si>
  <si>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</si>
  <si>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</si>
  <si>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</si>
  <si>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</si>
  <si>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</si>
  <si>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</si>
  <si>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</si>
  <si>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</si>
  <si>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</si>
  <si>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</si>
  <si>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</si>
  <si>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</si>
  <si>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</si>
  <si>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</si>
  <si>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</si>
  <si>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</si>
  <si>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</si>
  <si>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</si>
  <si>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</si>
  <si>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</si>
  <si>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</si>
  <si>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</si>
  <si>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</si>
  <si>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</si>
  <si>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</si>
  <si>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</si>
  <si>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</si>
  <si>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</si>
  <si>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</si>
  <si>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</si>
  <si>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</si>
  <si>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</si>
  <si>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</si>
  <si>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</si>
  <si>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</si>
  <si>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</si>
  <si>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</si>
  <si>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</si>
  <si>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</si>
  <si>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</si>
  <si>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</si>
  <si>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</si>
  <si>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</si>
  <si>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</si>
  <si>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</si>
  <si>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</si>
  <si>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</si>
  <si>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</si>
  <si>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</si>
  <si>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</si>
  <si>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</si>
  <si>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</si>
  <si>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</si>
  <si>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</si>
  <si>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</si>
  <si>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</si>
  <si>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</si>
  <si>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</si>
  <si>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</si>
  <si>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</si>
  <si>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</si>
  <si>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</si>
  <si>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</si>
  <si>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</si>
  <si>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</si>
  <si>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</si>
  <si>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</si>
  <si>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</si>
  <si>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</si>
  <si>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</si>
  <si>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</si>
  <si>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</si>
  <si>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</si>
  <si>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</si>
  <si>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</si>
  <si>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</si>
  <si>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</si>
  <si>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</si>
  <si>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</si>
  <si>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</si>
  <si>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</si>
  <si>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</si>
  <si>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</si>
  <si>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</si>
  <si>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</si>
  <si>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</si>
  <si>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</si>
  <si>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</si>
  <si>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</si>
  <si>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</si>
  <si>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</si>
  <si>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</si>
  <si>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</si>
  <si>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</si>
  <si>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</si>
  <si>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</si>
  <si>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</si>
  <si>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</si>
  <si>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</si>
  <si>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</si>
  <si>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</si>
  <si>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</si>
  <si>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</si>
  <si>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</si>
  <si>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</si>
  <si>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</si>
  <si>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</si>
  <si>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</si>
  <si>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</si>
  <si>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</si>
  <si>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</si>
  <si>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</si>
  <si>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</si>
  <si>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</si>
  <si>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</si>
  <si>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</si>
  <si>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</si>
  <si>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</si>
  <si>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</si>
  <si>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</si>
  <si>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</si>
  <si>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</si>
  <si>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</si>
  <si>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</si>
  <si>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</si>
  <si>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</si>
  <si>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</si>
  <si>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</si>
  <si>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</si>
  <si>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</si>
  <si>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</si>
  <si>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</si>
  <si>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</si>
  <si>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</si>
  <si>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</si>
  <si>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</si>
  <si>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</si>
  <si>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</si>
  <si>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</si>
  <si>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</si>
  <si>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</si>
  <si>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</si>
  <si>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</si>
  <si>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</si>
  <si>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</si>
  <si>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</si>
  <si>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</si>
  <si>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</si>
  <si>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</si>
  <si>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</si>
  <si>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</si>
  <si>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</si>
  <si>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</si>
  <si>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</si>
  <si>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</si>
  <si>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</si>
  <si>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</si>
  <si>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</si>
  <si>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</si>
  <si>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</si>
  <si>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</si>
  <si>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</si>
  <si>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</si>
  <si>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</si>
  <si>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</si>
  <si>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</si>
  <si>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</si>
  <si>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</si>
  <si>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</si>
  <si>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</si>
  <si>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</si>
  <si>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</si>
  <si>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</si>
  <si>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</si>
  <si>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</si>
  <si>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</si>
  <si>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</si>
  <si>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</si>
  <si>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</si>
  <si>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</si>
  <si>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</si>
  <si>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</si>
  <si>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</si>
  <si>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</si>
  <si>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</si>
  <si>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</si>
  <si>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</si>
  <si>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</si>
  <si>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</si>
  <si>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</si>
  <si>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</si>
  <si>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</si>
  <si>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</si>
  <si>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</si>
  <si>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</si>
  <si>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</si>
  <si>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</si>
  <si>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</si>
  <si>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</si>
  <si>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</si>
  <si>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</si>
  <si>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</si>
  <si>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</si>
  <si>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</si>
  <si>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</si>
  <si>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</si>
  <si>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</si>
  <si>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</si>
  <si>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</si>
  <si>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</si>
  <si>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</si>
  <si>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</si>
  <si>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</si>
  <si>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</si>
  <si>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</si>
  <si>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</si>
  <si>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</si>
  <si>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</si>
  <si>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</si>
  <si>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</si>
  <si>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</si>
  <si>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</si>
  <si>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</si>
  <si>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</si>
  <si>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</si>
  <si>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</si>
  <si>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</si>
  <si>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</si>
  <si>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</si>
  <si>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</si>
  <si>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</si>
  <si>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</si>
  <si>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</si>
  <si>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</si>
  <si>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</si>
  <si>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</si>
  <si>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</si>
  <si>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</si>
  <si>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</si>
  <si>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</si>
  <si>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</si>
  <si>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</si>
  <si>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</si>
  <si>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</si>
  <si>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</si>
  <si>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</si>
  <si>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</si>
  <si>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</si>
  <si>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</si>
  <si>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</si>
  <si>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</si>
  <si>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</si>
  <si>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</si>
  <si>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</si>
  <si>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</si>
  <si>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</si>
  <si>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</si>
  <si>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</si>
  <si>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</si>
  <si>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</si>
  <si>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</si>
  <si>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</si>
  <si>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</si>
  <si>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</si>
  <si>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</si>
  <si>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</si>
  <si>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</si>
  <si>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</si>
  <si>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</si>
  <si>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</si>
  <si>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</si>
  <si>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</si>
  <si>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</si>
  <si>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</si>
  <si>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</si>
  <si>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</si>
  <si>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</si>
  <si>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</si>
  <si>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</si>
  <si>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</si>
  <si>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</si>
  <si>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</si>
  <si>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</si>
  <si>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</si>
  <si>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</si>
  <si>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</si>
  <si>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</si>
  <si>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</si>
  <si>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</si>
  <si>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</si>
  <si>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</si>
  <si>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</si>
  <si>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</si>
  <si>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</si>
  <si>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</si>
  <si>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</si>
  <si>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</si>
  <si>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</si>
  <si>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</si>
  <si>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</si>
  <si>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</si>
  <si>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</si>
  <si>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</si>
  <si>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</si>
  <si>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</si>
  <si>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</si>
  <si>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</si>
  <si>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</si>
  <si>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</si>
  <si>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</si>
  <si>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</si>
  <si>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</si>
  <si>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</si>
  <si>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</si>
  <si>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</si>
  <si>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</si>
  <si>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</si>
  <si>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</si>
  <si>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</si>
  <si>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</si>
  <si>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</si>
  <si>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</si>
  <si>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</si>
  <si>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</si>
  <si>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</si>
  <si>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</si>
  <si>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</si>
  <si>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</si>
  <si>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</si>
  <si>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</si>
  <si>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</si>
  <si>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</si>
  <si>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</si>
  <si>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</si>
  <si>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</si>
  <si>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</si>
  <si>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</si>
  <si>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</si>
  <si>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</si>
  <si>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</si>
  <si>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</si>
  <si>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</si>
  <si>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</si>
  <si>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</si>
  <si>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</si>
  <si>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</si>
  <si>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</si>
  <si>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</si>
  <si>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</si>
  <si>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</si>
  <si>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</si>
  <si>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</si>
  <si>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</si>
  <si>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</si>
  <si>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</si>
  <si>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</si>
  <si>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</si>
  <si>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</si>
  <si>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</si>
  <si>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</si>
  <si>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</si>
  <si>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</si>
  <si>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</si>
  <si>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</si>
  <si>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</si>
  <si>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</si>
  <si>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</si>
  <si>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</si>
  <si>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</si>
  <si>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</si>
  <si>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</si>
  <si>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</si>
  <si>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</si>
  <si>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</si>
  <si>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</si>
  <si>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</si>
  <si>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</si>
  <si>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</si>
  <si>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</si>
  <si>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</si>
  <si>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</si>
  <si>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</si>
  <si>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</si>
  <si>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</si>
  <si>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</si>
  <si>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</si>
  <si>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</si>
  <si>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</si>
  <si>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</si>
  <si>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</si>
  <si>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</si>
  <si>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</si>
  <si>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</si>
  <si>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</si>
  <si>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</si>
  <si>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</si>
  <si>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</si>
  <si>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</si>
  <si>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</si>
  <si>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</si>
  <si>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</si>
  <si>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</si>
  <si>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</si>
  <si>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</si>
  <si>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</si>
  <si>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</si>
  <si>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</si>
  <si>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</si>
  <si>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</si>
  <si>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</si>
  <si>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</si>
  <si>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</si>
  <si>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</si>
  <si>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</si>
  <si>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</si>
  <si>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</si>
  <si>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</si>
  <si>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</si>
  <si>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</si>
  <si>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</si>
  <si>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</si>
  <si>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</si>
  <si>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</si>
  <si>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</si>
  <si>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</si>
  <si>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</si>
  <si>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</si>
  <si>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</si>
  <si>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</si>
  <si>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</si>
  <si>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</si>
  <si>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</si>
  <si>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</si>
  <si>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</si>
  <si>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</si>
  <si>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</si>
  <si>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</si>
  <si>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</si>
  <si>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</si>
  <si>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</si>
  <si>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</si>
  <si>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</si>
  <si>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</si>
  <si>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</si>
  <si>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</si>
  <si>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</si>
  <si>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</si>
  <si>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</si>
  <si>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</si>
  <si>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</si>
  <si>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</si>
  <si>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</si>
  <si>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</si>
  <si>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</si>
  <si>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</si>
  <si>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</si>
  <si>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</si>
  <si>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</si>
  <si>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</si>
  <si>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</si>
  <si>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</si>
  <si>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</si>
  <si>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</si>
  <si>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</si>
  <si>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</si>
  <si>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</si>
  <si>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</si>
  <si>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</si>
  <si>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</si>
  <si>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</si>
  <si>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</si>
  <si>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</si>
  <si>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</si>
  <si>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</si>
  <si>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</si>
  <si>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</si>
  <si>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</si>
  <si>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</si>
  <si>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</si>
  <si>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</si>
  <si>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</si>
  <si>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</si>
  <si>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</si>
  <si>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</si>
  <si>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</si>
  <si>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</si>
  <si>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</si>
  <si>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</si>
  <si>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</si>
  <si>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</si>
  <si>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</si>
  <si>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</si>
  <si>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</si>
  <si>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</si>
  <si>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</si>
  <si>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</si>
  <si>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</si>
  <si>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</si>
  <si>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</si>
  <si>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</si>
  <si>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</si>
  <si>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</si>
  <si>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</si>
  <si>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</si>
  <si>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</si>
  <si>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</si>
  <si>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</si>
  <si>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</si>
  <si>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</si>
  <si>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</si>
  <si>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</si>
  <si>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</si>
  <si>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</si>
  <si>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</si>
  <si>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</si>
  <si>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</si>
  <si>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</si>
  <si>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</si>
  <si>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</si>
  <si>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</si>
  <si>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</si>
  <si>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</si>
  <si>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</si>
  <si>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</si>
  <si>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</si>
  <si>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</si>
  <si>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</si>
  <si>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</si>
  <si>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</si>
  <si>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</si>
  <si>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</si>
  <si>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</si>
  <si>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</si>
  <si>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</si>
  <si>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</si>
  <si>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</si>
  <si>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</si>
  <si>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</si>
  <si>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</si>
  <si>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</si>
  <si>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</si>
  <si>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</si>
  <si>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</si>
  <si>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</si>
  <si>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</si>
  <si>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</si>
  <si>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</si>
  <si>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</si>
  <si>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</si>
  <si>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</si>
  <si>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</si>
  <si>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</si>
  <si>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</si>
  <si>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</si>
  <si>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</si>
  <si>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</si>
  <si>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</si>
  <si>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</si>
  <si>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</si>
  <si>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</si>
  <si>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</si>
  <si>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</si>
  <si>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</si>
  <si>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</si>
  <si>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</si>
  <si>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</si>
  <si>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</si>
  <si>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</si>
  <si>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</si>
  <si>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</si>
  <si>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</si>
  <si>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</si>
  <si>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</si>
  <si>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</si>
  <si>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</si>
  <si>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</si>
  <si>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</si>
  <si>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</si>
  <si>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</si>
  <si>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</si>
  <si>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</si>
  <si>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</si>
  <si>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</si>
  <si>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</si>
  <si>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</si>
  <si>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</si>
  <si>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</si>
  <si>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</si>
  <si>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</si>
  <si>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</si>
  <si>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</si>
  <si>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</si>
  <si>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</si>
  <si>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</si>
  <si>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</si>
  <si>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</si>
  <si>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</si>
  <si>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</si>
  <si>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</si>
  <si>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</si>
  <si>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</si>
  <si>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</si>
  <si>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</si>
  <si>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</si>
  <si>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</si>
  <si>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</si>
  <si>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</si>
  <si>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</si>
  <si>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</si>
  <si>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</si>
  <si>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</si>
  <si>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</si>
  <si>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</si>
  <si>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</si>
  <si>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</si>
  <si>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</si>
  <si>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</si>
  <si>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</si>
  <si>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</si>
  <si>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</si>
  <si>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</si>
  <si>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</si>
  <si>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</si>
  <si>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</si>
  <si>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</si>
  <si>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</si>
  <si>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</si>
  <si>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</si>
  <si>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</si>
  <si>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</si>
  <si>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</si>
  <si>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</si>
  <si>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</si>
  <si>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</si>
  <si>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</si>
  <si>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</si>
  <si>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</si>
  <si>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</si>
  <si>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</si>
  <si>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</si>
  <si>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</si>
  <si>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</si>
  <si>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</si>
  <si>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</si>
  <si>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</si>
  <si>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</si>
  <si>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</si>
  <si>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</si>
  <si>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</si>
  <si>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</si>
  <si>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</si>
  <si>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</si>
  <si>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</si>
  <si>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</si>
  <si>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</si>
  <si>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</si>
  <si>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</si>
  <si>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</si>
  <si>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</si>
  <si>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</si>
  <si>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</si>
  <si>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</si>
  <si>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</si>
  <si>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</si>
  <si>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</si>
  <si>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</si>
  <si>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</si>
  <si>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</si>
  <si>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</si>
  <si>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</si>
  <si>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</si>
  <si>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</si>
  <si>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</si>
  <si>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</si>
  <si>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</si>
  <si>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</si>
  <si>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</si>
  <si>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</si>
  <si>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</si>
  <si>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</si>
  <si>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</si>
  <si>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</si>
  <si>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</si>
  <si>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</si>
  <si>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</si>
  <si>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</si>
  <si>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</si>
  <si>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</si>
  <si>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</si>
  <si>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</si>
  <si>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</si>
  <si>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</si>
  <si>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</si>
  <si>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</si>
  <si>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</si>
  <si>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</si>
  <si>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</si>
  <si>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</si>
  <si>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</si>
  <si>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</si>
  <si>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</si>
  <si>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</si>
  <si>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</si>
  <si>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</si>
  <si>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</si>
  <si>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</si>
  <si>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</si>
  <si>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</si>
  <si>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</si>
  <si>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</si>
  <si>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</si>
  <si>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</si>
  <si>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</si>
  <si>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</si>
  <si>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</si>
  <si>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</si>
  <si>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</si>
  <si>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</si>
  <si>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</si>
  <si>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</si>
  <si>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</si>
  <si>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</si>
  <si>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</si>
  <si>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</si>
  <si>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</si>
  <si>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</si>
  <si>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</si>
  <si>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</si>
  <si>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</si>
  <si>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</si>
  <si>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</si>
  <si>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</si>
  <si>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</si>
  <si>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</si>
  <si>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</si>
  <si>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</si>
  <si>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</si>
  <si>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</si>
  <si>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</si>
  <si>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</si>
  <si>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</si>
  <si>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</si>
  <si>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</si>
  <si>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</si>
  <si>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</si>
  <si>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</si>
  <si>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</si>
  <si>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</si>
  <si>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</si>
  <si>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</si>
  <si>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</si>
  <si>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</si>
  <si>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</si>
  <si>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</si>
  <si>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</si>
  <si>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</si>
  <si>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</si>
  <si>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</si>
  <si>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</si>
  <si>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</si>
  <si>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</si>
  <si>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</si>
  <si>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</si>
  <si>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</si>
  <si>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</si>
  <si>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</si>
  <si>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</si>
  <si>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</si>
  <si>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</si>
  <si>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</si>
  <si>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</si>
  <si>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</si>
  <si>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</si>
  <si>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</si>
  <si>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</si>
  <si>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</si>
  <si>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</si>
  <si>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</si>
  <si>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</si>
  <si>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</si>
  <si>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</si>
  <si>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</si>
  <si>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</si>
  <si>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</si>
  <si>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</si>
  <si>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</si>
  <si>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</si>
  <si>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</si>
  <si>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</si>
  <si>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</si>
  <si>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</si>
  <si>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</si>
  <si>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</si>
  <si>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</si>
  <si>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</si>
  <si>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</si>
  <si>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</si>
  <si>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</si>
  <si>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</si>
  <si>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</si>
  <si>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</si>
  <si>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</si>
  <si>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</si>
  <si>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</si>
  <si>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</si>
  <si>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</si>
  <si>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</si>
  <si>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</si>
  <si>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</si>
  <si>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</si>
  <si>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</si>
  <si>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</si>
  <si>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</si>
  <si>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</si>
  <si>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</si>
  <si>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</si>
  <si>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</si>
  <si>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</si>
  <si>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</si>
  <si>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</si>
  <si>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</si>
  <si>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</si>
  <si>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</si>
  <si>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</si>
  <si>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</si>
  <si>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</si>
  <si>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</si>
  <si>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</si>
  <si>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</si>
  <si>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</si>
  <si>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</si>
  <si>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</si>
  <si>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</si>
  <si>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</si>
  <si>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</si>
  <si>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</si>
  <si>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</si>
  <si>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</si>
  <si>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</si>
  <si>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</si>
  <si>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</si>
  <si>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</si>
  <si>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</si>
  <si>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</si>
  <si>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</si>
  <si>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</si>
  <si>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</si>
  <si>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</si>
  <si>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</si>
  <si>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</si>
  <si>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</si>
  <si>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</si>
  <si>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</si>
  <si>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</si>
  <si>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</si>
  <si>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</si>
  <si>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</si>
  <si>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</si>
  <si>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</si>
  <si>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</si>
  <si>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</si>
  <si>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</si>
  <si>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</si>
  <si>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</si>
  <si>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</si>
  <si>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</si>
  <si>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</si>
  <si>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</si>
  <si>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</si>
  <si>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</si>
  <si>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</si>
  <si>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</si>
  <si>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</si>
  <si>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</si>
  <si>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</si>
  <si>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</si>
  <si>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</si>
  <si>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</si>
  <si>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</si>
  <si>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</si>
  <si>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</si>
  <si>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</si>
  <si>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</si>
  <si>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</si>
  <si>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</si>
  <si>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</si>
  <si>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</si>
  <si>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</si>
  <si>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</si>
  <si>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</si>
  <si>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</si>
  <si>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</si>
  <si>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</si>
  <si>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</si>
  <si>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</si>
  <si>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</si>
  <si>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</si>
  <si>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</si>
  <si>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</si>
  <si>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</si>
  <si>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</si>
  <si>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</si>
  <si>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</si>
  <si>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</si>
  <si>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</si>
  <si>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</si>
  <si>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</si>
  <si>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</si>
  <si>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</si>
  <si>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</si>
  <si>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</si>
  <si>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</si>
  <si>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</si>
  <si>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</si>
  <si>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</si>
  <si>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</si>
  <si>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</si>
  <si>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</si>
  <si>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</si>
  <si>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</si>
  <si>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</si>
  <si>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</si>
  <si>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</si>
  <si>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</si>
  <si>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</si>
  <si>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</si>
  <si>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</si>
  <si>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</si>
  <si>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</si>
  <si>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</si>
  <si>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</si>
  <si>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</si>
  <si>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</si>
  <si>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</si>
  <si>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</si>
  <si>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</si>
  <si>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</si>
  <si>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</si>
  <si>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</si>
  <si>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</si>
  <si>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</si>
  <si>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</si>
  <si>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</si>
  <si>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</si>
  <si>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</si>
  <si>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</si>
  <si>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</si>
  <si>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</si>
  <si>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</si>
  <si>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</si>
  <si>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</si>
  <si>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</si>
  <si>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</si>
  <si>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</si>
  <si>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</si>
  <si>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</si>
  <si>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</si>
  <si>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</si>
  <si>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</si>
  <si>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</si>
  <si>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</si>
  <si>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</si>
  <si>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</si>
  <si>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</si>
  <si>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</si>
  <si>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</si>
  <si>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</si>
  <si>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</si>
  <si>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</si>
  <si>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</si>
  <si>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</si>
  <si>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</si>
  <si>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</si>
  <si>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</si>
  <si>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</si>
  <si>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</si>
  <si>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</si>
  <si>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</si>
  <si>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</si>
  <si>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</si>
  <si>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</si>
  <si>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</si>
  <si>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</si>
  <si>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</si>
  <si>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</si>
  <si>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</si>
  <si>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</si>
  <si>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</si>
  <si>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</si>
  <si>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</si>
  <si>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</si>
  <si>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</si>
  <si>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</si>
  <si>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</si>
  <si>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</si>
  <si>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</si>
  <si>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</si>
  <si>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</si>
  <si>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</si>
  <si>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</si>
  <si>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</si>
  <si>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</si>
  <si>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</si>
  <si>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</si>
  <si>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</si>
  <si>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</si>
  <si>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</si>
  <si>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</si>
  <si>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</si>
  <si>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</si>
  <si>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</si>
  <si>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</si>
  <si>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</si>
  <si>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</si>
  <si>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</si>
  <si>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</si>
  <si>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</si>
  <si>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</si>
  <si>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</si>
  <si>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</si>
  <si>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</si>
  <si>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</si>
  <si>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</si>
  <si>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</si>
  <si>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</si>
  <si>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</si>
  <si>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</si>
  <si>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</si>
  <si>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</si>
  <si>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</si>
  <si>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</si>
  <si>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</si>
  <si>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</si>
  <si>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</si>
  <si>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</si>
  <si>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</si>
  <si>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</si>
  <si>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</si>
  <si>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</si>
  <si>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</si>
  <si>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</si>
  <si>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</si>
  <si>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</si>
  <si>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</si>
  <si>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</si>
  <si>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</si>
  <si>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</si>
  <si>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</si>
  <si>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</si>
  <si>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</si>
  <si>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</si>
  <si>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</si>
  <si>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</si>
  <si>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</si>
  <si>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</si>
  <si>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</si>
  <si>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</si>
  <si>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</si>
  <si>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</si>
  <si>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</si>
  <si>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</si>
  <si>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</si>
  <si>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</si>
  <si>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</si>
  <si>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</si>
  <si>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</si>
  <si>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</si>
  <si>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</si>
  <si>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</si>
  <si>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</si>
  <si>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</si>
  <si>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</si>
  <si>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</si>
  <si>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</si>
  <si>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</si>
  <si>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</si>
  <si>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</si>
  <si>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</si>
  <si>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</si>
  <si>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</si>
  <si>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</si>
  <si>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</si>
  <si>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</si>
  <si>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</si>
  <si>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</si>
  <si>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</si>
  <si>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</si>
  <si>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</si>
  <si>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</si>
  <si>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</si>
  <si>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</si>
  <si>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</si>
  <si>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</si>
  <si>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</si>
  <si>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</si>
  <si>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</si>
  <si>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</si>
  <si>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</si>
  <si>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</si>
  <si>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</si>
  <si>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</si>
  <si>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</si>
  <si>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</si>
  <si>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</si>
  <si>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</si>
  <si>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</si>
  <si>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</si>
  <si>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</si>
  <si>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</si>
  <si>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</si>
  <si>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</si>
  <si>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</si>
  <si>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</si>
  <si>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</si>
  <si>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</si>
  <si>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</si>
  <si>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</si>
  <si>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</si>
  <si>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</si>
  <si>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</si>
  <si>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</si>
  <si>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</si>
  <si>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</si>
  <si>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</si>
  <si>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</si>
  <si>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</si>
  <si>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</si>
  <si>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</si>
  <si>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</si>
  <si>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</si>
  <si>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</si>
  <si>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</si>
  <si>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</si>
  <si>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</si>
  <si>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</si>
  <si>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</si>
  <si>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</si>
  <si>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</si>
  <si>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</si>
  <si>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</si>
  <si>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</si>
  <si>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</si>
  <si>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</si>
  <si>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</si>
  <si>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</si>
  <si>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</si>
  <si>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</si>
  <si>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</si>
  <si>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</si>
  <si>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</si>
  <si>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</si>
  <si>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</si>
  <si>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</si>
  <si>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</si>
  <si>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</si>
  <si>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</si>
  <si>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</si>
  <si>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</si>
  <si>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</si>
  <si>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</si>
  <si>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</si>
  <si>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</si>
  <si>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</si>
  <si>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</si>
  <si>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</si>
  <si>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</si>
  <si>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</si>
  <si>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</si>
  <si>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</si>
  <si>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</si>
  <si>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</si>
  <si>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</si>
  <si>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</si>
  <si>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</si>
  <si>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</si>
  <si>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</si>
  <si>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</si>
  <si>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</si>
  <si>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</si>
  <si>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</si>
  <si>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</si>
  <si>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</si>
  <si>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</si>
  <si>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</si>
  <si>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</si>
  <si>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</si>
  <si>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</si>
  <si>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</si>
  <si>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</si>
  <si>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</si>
  <si>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</si>
  <si>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</si>
  <si>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</si>
  <si>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</si>
  <si>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</si>
  <si>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</si>
  <si>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</si>
  <si>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</si>
  <si>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</si>
  <si>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</si>
  <si>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</si>
  <si>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</si>
  <si>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</si>
  <si>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</si>
  <si>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</si>
  <si>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</si>
  <si>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</si>
  <si>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</si>
  <si>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</si>
  <si>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</si>
  <si>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</si>
  <si>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</si>
  <si>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</si>
  <si>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</si>
  <si>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</si>
  <si>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</si>
  <si>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</si>
  <si>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</si>
  <si>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</si>
  <si>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</si>
  <si>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</si>
  <si>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</si>
  <si>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</si>
  <si>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</si>
  <si>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</si>
  <si>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</si>
  <si>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</si>
  <si>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</si>
  <si>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</si>
  <si>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</si>
  <si>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</si>
  <si>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</si>
  <si>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</si>
  <si>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</si>
  <si>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</si>
  <si>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</si>
  <si>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</si>
  <si>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</si>
  <si>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</si>
  <si>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</si>
  <si>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</si>
  <si>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</si>
  <si>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</si>
  <si>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</si>
  <si>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</si>
  <si>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</si>
  <si>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</si>
  <si>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</si>
  <si>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</si>
  <si>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</si>
  <si>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</si>
  <si>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</si>
  <si>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</si>
  <si>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</si>
  <si>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</si>
  <si>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</si>
  <si>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</si>
  <si>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</si>
  <si>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</si>
  <si>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</si>
  <si>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</si>
  <si>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</si>
  <si>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</si>
  <si>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</si>
  <si>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</si>
  <si>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</si>
  <si>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</si>
  <si>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</si>
  <si>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</si>
  <si>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</si>
  <si>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</si>
  <si>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</si>
  <si>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</si>
  <si>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</si>
  <si>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</si>
  <si>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</si>
  <si>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</si>
  <si>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</si>
  <si>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</si>
  <si>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</si>
  <si>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</si>
  <si>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</si>
  <si>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</si>
  <si>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</si>
  <si>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</si>
  <si>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</si>
  <si>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</si>
  <si>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</si>
  <si>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</si>
  <si>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</si>
  <si>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</si>
  <si>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</si>
  <si>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</si>
  <si>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</si>
  <si>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</si>
  <si>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</si>
  <si>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</si>
  <si>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</si>
  <si>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</si>
  <si>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</si>
  <si>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</si>
  <si>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</si>
  <si>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</si>
  <si>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</si>
  <si>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</si>
  <si>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</si>
  <si>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</si>
  <si>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</si>
  <si>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</si>
  <si>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</si>
  <si>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</si>
  <si>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</si>
  <si>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</si>
  <si>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</si>
  <si>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</si>
  <si>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</si>
  <si>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</si>
  <si>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</si>
  <si>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</si>
  <si>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</si>
  <si>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</si>
  <si>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</si>
  <si>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</si>
  <si>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</si>
  <si>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</si>
  <si>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</si>
  <si>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</si>
  <si>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</si>
  <si>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</si>
  <si>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</si>
  <si>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</si>
  <si>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</si>
  <si>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</si>
  <si>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</si>
  <si>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</si>
  <si>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</si>
  <si>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</si>
  <si>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</si>
  <si>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</si>
  <si>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</si>
  <si>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</si>
  <si>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</si>
  <si>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</si>
  <si>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</si>
  <si>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</si>
  <si>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</si>
  <si>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</si>
  <si>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</si>
  <si>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</si>
  <si>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</si>
  <si>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</si>
  <si>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</si>
  <si>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</si>
  <si>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</si>
  <si>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</si>
  <si>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</si>
  <si>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</si>
  <si>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</si>
  <si>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</si>
  <si>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</si>
  <si>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</si>
  <si>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</si>
  <si>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</si>
  <si>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</si>
  <si>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</si>
  <si>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</si>
  <si>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</si>
  <si>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</si>
  <si>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</si>
  <si>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</si>
  <si>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</si>
  <si>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</si>
  <si>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</si>
  <si>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</si>
  <si>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</si>
  <si>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</si>
  <si>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</si>
  <si>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</si>
  <si>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</si>
  <si>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</si>
  <si>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</si>
  <si>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</si>
  <si>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</si>
  <si>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</si>
  <si>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</si>
  <si>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</si>
  <si>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</si>
  <si>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</si>
  <si>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</si>
  <si>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</si>
  <si>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</si>
  <si>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</si>
  <si>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</si>
  <si>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</si>
  <si>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</si>
  <si>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</si>
  <si>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</si>
  <si>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</si>
  <si>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</si>
  <si>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</si>
  <si>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</si>
  <si>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</si>
  <si>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</si>
  <si>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</si>
  <si>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</si>
  <si>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</si>
  <si>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</si>
  <si>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</si>
  <si>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</si>
  <si>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</si>
  <si>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</si>
  <si>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</si>
  <si>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</si>
  <si>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</si>
  <si>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</si>
  <si>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</si>
  <si>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</si>
  <si>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</si>
  <si>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</si>
  <si>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</si>
  <si>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</si>
  <si>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</si>
  <si>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</si>
  <si>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</si>
  <si>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</si>
  <si>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</si>
  <si>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</si>
  <si>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</si>
  <si>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</si>
  <si>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</si>
  <si>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</si>
  <si>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</si>
  <si>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</si>
  <si>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</si>
  <si>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</si>
  <si>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</si>
  <si>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</si>
  <si>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</si>
  <si>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</si>
  <si>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</si>
  <si>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</si>
  <si>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</si>
  <si>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</si>
  <si>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</si>
  <si>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</si>
  <si>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</si>
  <si>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</si>
  <si>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</si>
  <si>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</si>
  <si>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</si>
  <si>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</si>
  <si>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</si>
  <si>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</si>
  <si>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</si>
  <si>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</si>
  <si>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</si>
  <si>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</si>
  <si>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</si>
  <si>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</si>
  <si>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</si>
  <si>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</si>
  <si>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</si>
  <si>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</si>
  <si>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</si>
  <si>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</si>
  <si>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</si>
  <si>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</si>
  <si>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</si>
  <si>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</si>
  <si>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</si>
  <si>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</si>
  <si>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</si>
  <si>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</si>
  <si>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</si>
  <si>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</si>
  <si>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</si>
  <si>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</si>
  <si>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</si>
  <si>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</si>
  <si>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</si>
  <si>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</si>
  <si>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</si>
  <si>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</si>
  <si>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</si>
  <si>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</si>
  <si>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</si>
  <si>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</si>
  <si>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</si>
  <si>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</si>
  <si>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</si>
  <si>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</si>
  <si>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</si>
  <si>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</si>
  <si>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</si>
  <si>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</si>
  <si>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</si>
  <si>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</si>
  <si>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</si>
  <si>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</si>
  <si>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</si>
  <si>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</si>
  <si>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</si>
  <si>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</si>
  <si>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</si>
  <si>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</si>
  <si>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</si>
  <si>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</si>
  <si>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</si>
  <si>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</si>
  <si>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</si>
  <si>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</si>
  <si>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</si>
  <si>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</si>
  <si>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</si>
  <si>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</si>
  <si>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</si>
  <si>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</si>
  <si>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</si>
  <si>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</si>
  <si>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</si>
  <si>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</si>
  <si>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</si>
  <si>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</si>
  <si>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</si>
  <si>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</si>
  <si>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</si>
  <si>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</si>
  <si>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</si>
  <si>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</si>
  <si>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</si>
  <si>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</si>
  <si>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</si>
  <si>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</si>
  <si>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</si>
  <si>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</si>
  <si>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</si>
  <si>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</si>
  <si>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</si>
  <si>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</si>
  <si>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</si>
  <si>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</si>
  <si>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</si>
  <si>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</si>
  <si>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</si>
  <si>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</si>
  <si>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</si>
  <si>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</si>
  <si>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</si>
  <si>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</si>
  <si>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</si>
  <si>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</si>
  <si>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</si>
  <si>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</si>
  <si>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</si>
  <si>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</si>
  <si>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</si>
  <si>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</si>
  <si>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</si>
  <si>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</si>
  <si>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</si>
  <si>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</si>
  <si>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</si>
  <si>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</si>
  <si>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</si>
  <si>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</si>
  <si>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</si>
  <si>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</si>
  <si>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</si>
  <si>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</si>
  <si>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</si>
  <si>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</si>
  <si>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</si>
  <si>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</si>
  <si>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</si>
  <si>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</si>
  <si>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</si>
  <si>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</si>
  <si>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</si>
  <si>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</si>
  <si>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</si>
  <si>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</si>
  <si>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</si>
  <si>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</si>
  <si>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</si>
  <si>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</si>
  <si>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</si>
  <si>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</si>
  <si>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</si>
  <si>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</si>
  <si>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</si>
  <si>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</si>
  <si>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</si>
  <si>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</si>
  <si>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</si>
  <si>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</si>
  <si>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</si>
  <si>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</si>
  <si>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</si>
  <si>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</si>
  <si>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</si>
  <si>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</si>
  <si>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</si>
  <si>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</si>
  <si>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</si>
  <si>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</si>
  <si>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</si>
  <si>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</si>
  <si>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</si>
  <si>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</si>
  <si>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</si>
  <si>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</si>
  <si>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</si>
  <si>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</si>
  <si>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</si>
  <si>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</si>
  <si>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</si>
  <si>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</si>
  <si>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</si>
  <si>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</si>
  <si>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</si>
  <si>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</si>
  <si>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</si>
  <si>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</si>
  <si>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</si>
  <si>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</si>
  <si>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</si>
  <si>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</si>
  <si>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</si>
  <si>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</si>
  <si>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</si>
  <si>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</si>
  <si>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</si>
  <si>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</si>
  <si>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</si>
  <si>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</si>
  <si>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</si>
  <si>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</si>
  <si>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</si>
  <si>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</si>
  <si>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</si>
  <si>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</si>
  <si>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</si>
  <si>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</si>
  <si>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</si>
  <si>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</si>
  <si>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</si>
  <si>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</si>
  <si>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</si>
  <si>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</si>
  <si>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</si>
  <si>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</si>
  <si>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</si>
  <si>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</si>
  <si>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</si>
  <si>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</si>
  <si>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</si>
  <si>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</si>
  <si>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</si>
  <si>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</si>
  <si>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</si>
  <si>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</si>
  <si>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</si>
  <si>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</si>
  <si>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</si>
  <si>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</si>
  <si>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</si>
  <si>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</si>
  <si>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</si>
  <si>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</si>
  <si>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</si>
  <si>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</si>
  <si>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</si>
  <si>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</si>
  <si>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</si>
  <si>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</si>
  <si>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</si>
  <si>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</si>
  <si>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</si>
  <si>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</si>
  <si>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</si>
  <si>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</si>
  <si>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</si>
  <si>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</si>
  <si>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</si>
  <si>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</si>
  <si>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</si>
  <si>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</si>
  <si>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</si>
  <si>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</si>
  <si>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</si>
  <si>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</si>
  <si>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</si>
  <si>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</si>
  <si>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</si>
  <si>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</si>
  <si>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</si>
  <si>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</si>
  <si>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</si>
  <si>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</si>
  <si>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</si>
  <si>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</si>
  <si>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</si>
  <si>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</si>
  <si>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</si>
  <si>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</si>
  <si>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</si>
  <si>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</si>
  <si>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</si>
  <si>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</si>
  <si>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</si>
  <si>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</si>
  <si>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</si>
  <si>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</si>
  <si>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</si>
  <si>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</si>
  <si>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</si>
  <si>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</si>
  <si>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</si>
  <si>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</si>
  <si>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</si>
  <si>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</si>
  <si>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</si>
  <si>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</si>
  <si>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</si>
  <si>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</si>
  <si>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</si>
  <si>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</si>
  <si>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</si>
  <si>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</si>
  <si>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</si>
  <si>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</si>
  <si>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</si>
  <si>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</si>
  <si>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</si>
  <si>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</si>
  <si>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</si>
  <si>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</si>
  <si>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</si>
  <si>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</si>
  <si>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</si>
  <si>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</si>
  <si>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</si>
  <si>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</si>
  <si>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</si>
  <si>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</si>
  <si>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</si>
  <si>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</si>
  <si>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</si>
  <si>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</si>
  <si>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</si>
  <si>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</si>
  <si>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</si>
  <si>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</si>
  <si>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</si>
  <si>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</si>
  <si>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</si>
  <si>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</si>
  <si>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</si>
  <si>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</si>
  <si>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</si>
  <si>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</si>
  <si>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</si>
  <si>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</si>
  <si>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</si>
  <si>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</si>
  <si>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</si>
  <si>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</si>
  <si>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</si>
  <si>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</si>
  <si>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</si>
  <si>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</si>
  <si>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</si>
  <si>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</si>
  <si>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</si>
  <si>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</si>
  <si>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</si>
  <si>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</si>
  <si>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</si>
  <si>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</si>
  <si>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</si>
  <si>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</si>
  <si>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</si>
  <si>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</si>
  <si>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</si>
  <si>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</si>
  <si>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</si>
  <si>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</si>
  <si>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</si>
  <si>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</si>
  <si>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</si>
  <si>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</si>
  <si>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</si>
  <si>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</si>
  <si>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</si>
  <si>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</si>
  <si>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</si>
  <si>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</si>
  <si>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</si>
  <si>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</si>
  <si>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</si>
  <si>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</si>
  <si>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</si>
  <si>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</si>
  <si>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</si>
  <si>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</si>
  <si>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</si>
  <si>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</si>
  <si>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</si>
  <si>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</si>
  <si>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</si>
  <si>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</si>
  <si>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</si>
  <si>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</si>
  <si>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</si>
  <si>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</si>
  <si>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</si>
  <si>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</si>
  <si>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</si>
  <si>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</si>
  <si>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</si>
  <si>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</si>
  <si>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</si>
  <si>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</si>
  <si>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</si>
  <si>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</si>
  <si>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</si>
  <si>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</si>
  <si>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</si>
  <si>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</si>
  <si>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</si>
  <si>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</si>
  <si>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</si>
  <si>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</si>
  <si>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</si>
  <si>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</si>
  <si>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</si>
  <si>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</si>
  <si>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</si>
  <si>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</si>
  <si>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</si>
  <si>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</si>
  <si>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</si>
  <si>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</si>
  <si>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</si>
  <si>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</si>
  <si>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</si>
  <si>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</si>
  <si>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</si>
  <si>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</si>
  <si>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</si>
  <si>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</si>
  <si>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</si>
  <si>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</si>
  <si>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</si>
  <si>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</si>
  <si>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</si>
  <si>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</si>
  <si>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</si>
  <si>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</si>
  <si>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</si>
  <si>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</si>
  <si>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</si>
  <si>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</si>
  <si>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</si>
  <si>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</si>
  <si>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</si>
  <si>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</si>
  <si>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</si>
  <si>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</si>
  <si>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</si>
  <si>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</si>
  <si>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</si>
  <si>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</si>
  <si>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</si>
  <si>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</si>
  <si>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</si>
  <si>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</si>
  <si>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</si>
  <si>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</si>
  <si>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</si>
  <si>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</si>
  <si>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</si>
  <si>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</si>
  <si>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</si>
  <si>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</si>
  <si>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</si>
  <si>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</si>
  <si>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</si>
  <si>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</si>
  <si>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</si>
  <si>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</si>
  <si>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</si>
  <si>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</si>
  <si>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</si>
  <si>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</si>
  <si>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</si>
  <si>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</si>
  <si>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</si>
  <si>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</si>
  <si>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</si>
  <si>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</si>
  <si>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</si>
  <si>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</si>
  <si>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</si>
  <si>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</si>
  <si>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</si>
  <si>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</si>
  <si>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</si>
  <si>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</si>
  <si>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</si>
  <si>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</si>
  <si>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</si>
  <si>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</si>
  <si>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</si>
  <si>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</si>
  <si>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</si>
  <si>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</si>
  <si>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</si>
  <si>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</si>
  <si>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</si>
  <si>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</si>
  <si>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</si>
  <si>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</si>
  <si>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</si>
  <si>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</si>
  <si>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</si>
  <si>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</si>
  <si>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</si>
  <si>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</si>
  <si>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</si>
  <si>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</si>
  <si>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</si>
  <si>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</si>
  <si>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</si>
  <si>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</si>
  <si>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</si>
  <si>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</si>
  <si>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</si>
  <si>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</si>
  <si>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</si>
  <si>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</si>
  <si>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</si>
  <si>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</si>
  <si>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</si>
  <si>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</si>
  <si>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</si>
  <si>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</si>
  <si>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</si>
  <si>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</si>
  <si>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</si>
  <si>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</si>
  <si>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</si>
  <si>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</si>
  <si>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</si>
  <si>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</si>
  <si>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</si>
  <si>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</si>
  <si>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</si>
  <si>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</si>
  <si>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</si>
  <si>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</si>
  <si>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</si>
  <si>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</si>
  <si>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</si>
  <si>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</si>
  <si>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</si>
  <si>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</si>
  <si>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</si>
  <si>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</si>
  <si>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</si>
  <si>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</si>
  <si>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</si>
  <si>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</si>
  <si>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</si>
  <si>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</si>
  <si>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</si>
  <si>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</si>
  <si>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</si>
  <si>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</si>
  <si>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</si>
  <si>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</si>
  <si>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</si>
  <si>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</si>
  <si>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</si>
  <si>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</si>
  <si>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</si>
  <si>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</si>
  <si>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</si>
  <si>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</si>
  <si>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</si>
  <si>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</si>
  <si>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</si>
  <si>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</si>
  <si>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</si>
  <si>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</si>
  <si>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</si>
  <si>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</si>
  <si>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</si>
  <si>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</si>
  <si>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</si>
  <si>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</si>
  <si>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</si>
  <si>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</si>
  <si>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</si>
  <si>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</si>
  <si>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</si>
  <si>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</si>
  <si>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</si>
  <si>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</si>
  <si>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</si>
  <si>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</si>
  <si>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</si>
  <si>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</si>
  <si>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</si>
  <si>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</si>
  <si>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</si>
  <si>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</si>
  <si>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</si>
  <si>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</si>
  <si>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</si>
  <si>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</si>
  <si>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</si>
  <si>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</si>
  <si>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</si>
  <si>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</si>
  <si>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</si>
  <si>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</si>
  <si>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</si>
  <si>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</si>
  <si>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</si>
  <si>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</si>
  <si>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</si>
  <si>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</si>
  <si>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</si>
  <si>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</si>
  <si>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</si>
  <si>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</si>
  <si>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</si>
  <si>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</si>
  <si>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</si>
  <si>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</si>
  <si>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</si>
  <si>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</si>
  <si>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</si>
  <si>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</si>
  <si>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</si>
  <si>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</si>
  <si>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</si>
  <si>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</si>
  <si>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</si>
  <si>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</si>
  <si>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</si>
  <si>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</si>
  <si>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</si>
  <si>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</si>
  <si>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</si>
  <si>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</si>
  <si>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</si>
  <si>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</si>
  <si>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</si>
  <si>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</si>
  <si>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</si>
  <si>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</si>
  <si>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</si>
  <si>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</si>
  <si>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</si>
  <si>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</si>
  <si>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</si>
  <si>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</si>
  <si>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</si>
  <si>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</si>
  <si>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</si>
  <si>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</si>
  <si>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</si>
  <si>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</si>
  <si>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</si>
  <si>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</si>
  <si>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</si>
  <si>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</si>
  <si>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</si>
  <si>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</si>
  <si>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</si>
  <si>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</si>
  <si>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</si>
  <si>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</si>
  <si>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</si>
  <si>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</si>
  <si>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</si>
  <si>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</si>
  <si>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</si>
  <si>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</si>
  <si>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</si>
  <si>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</si>
  <si>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</si>
  <si>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</si>
  <si>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</si>
  <si>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</si>
  <si>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</si>
  <si>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</si>
  <si>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</si>
  <si>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</si>
  <si>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</si>
  <si>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</si>
  <si>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</si>
  <si>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</si>
  <si>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</si>
  <si>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</si>
  <si>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</si>
  <si>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</si>
  <si>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</si>
  <si>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</si>
  <si>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</si>
  <si>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</si>
  <si>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</si>
  <si>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</si>
  <si>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</si>
  <si>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</si>
  <si>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</si>
  <si>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</si>
  <si>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</si>
  <si>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</si>
  <si>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</si>
  <si>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</si>
  <si>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</si>
  <si>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</si>
  <si>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</si>
  <si>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</si>
  <si>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</si>
  <si>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</si>
  <si>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</si>
  <si>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</si>
  <si>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</si>
  <si>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</si>
  <si>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</si>
  <si>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</si>
  <si>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</si>
  <si>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</si>
  <si>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</si>
  <si>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</si>
  <si>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</si>
  <si>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</si>
  <si>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</si>
  <si>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</si>
  <si>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</si>
  <si>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</si>
  <si>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</si>
  <si>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</si>
  <si>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</si>
  <si>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</si>
  <si>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</si>
  <si>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</si>
  <si>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</si>
  <si>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</si>
  <si>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</si>
  <si>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</si>
  <si>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</si>
  <si>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</si>
  <si>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</si>
  <si>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</si>
  <si>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</si>
  <si>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</si>
  <si>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</si>
  <si>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</si>
  <si>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</si>
  <si>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</si>
  <si>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</si>
  <si>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</si>
  <si>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</si>
  <si>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</si>
  <si>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</si>
  <si>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</si>
  <si>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</si>
  <si>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</si>
  <si>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</si>
  <si>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</si>
  <si>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</si>
  <si>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</si>
  <si>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</si>
  <si>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</si>
  <si>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</si>
  <si>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</si>
  <si>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</si>
  <si>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</si>
  <si>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</si>
  <si>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</si>
  <si>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</si>
  <si>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</si>
  <si>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</si>
  <si>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</si>
  <si>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</si>
  <si>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</si>
  <si>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</si>
  <si>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</si>
  <si>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</si>
  <si>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</si>
  <si>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</si>
  <si>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</si>
  <si>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</si>
  <si>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</si>
  <si>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</si>
  <si>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</si>
  <si>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</si>
  <si>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</si>
  <si>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</si>
  <si>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</si>
  <si>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</si>
  <si>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</si>
  <si>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</si>
  <si>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</si>
  <si>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</si>
  <si>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</si>
  <si>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</si>
  <si>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</si>
  <si>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</si>
  <si>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</si>
  <si>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</si>
  <si>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</si>
  <si>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</si>
  <si>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</si>
  <si>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</si>
  <si>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</si>
  <si>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</si>
  <si>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</si>
  <si>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</si>
  <si>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</si>
  <si>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</si>
  <si>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</si>
  <si>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</si>
  <si>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</si>
  <si>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</si>
  <si>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</si>
  <si>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</si>
  <si>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</si>
  <si>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</si>
  <si>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</si>
  <si>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</si>
  <si>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</si>
  <si>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</si>
  <si>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</si>
  <si>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</si>
  <si>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</si>
  <si>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</si>
  <si>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</si>
  <si>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</si>
  <si>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</si>
  <si>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</si>
  <si>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</si>
  <si>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</si>
  <si>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</si>
  <si>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</si>
  <si>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</si>
  <si>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</si>
  <si>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</si>
  <si>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</si>
  <si>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</si>
  <si>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</si>
  <si>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</si>
  <si>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</si>
  <si>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</si>
  <si>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</si>
  <si>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</si>
  <si>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</si>
  <si>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</si>
  <si>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</si>
  <si>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</si>
  <si>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</si>
  <si>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</si>
  <si>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</si>
  <si>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</si>
  <si>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</si>
  <si>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</si>
  <si>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</si>
  <si>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</si>
  <si>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</si>
  <si>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</si>
  <si>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</si>
  <si>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</si>
  <si>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</si>
  <si>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</si>
  <si>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</si>
  <si>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</si>
  <si>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</si>
  <si>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</si>
  <si>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</si>
  <si>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</si>
  <si>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</si>
  <si>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</si>
  <si>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</si>
  <si>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</si>
  <si>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</si>
  <si>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</si>
  <si>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</si>
  <si>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</si>
  <si>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</si>
  <si>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</si>
  <si>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</si>
  <si>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</si>
  <si>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</si>
  <si>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</si>
  <si>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</si>
  <si>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</si>
  <si>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</si>
  <si>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</si>
  <si>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</si>
  <si>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</si>
  <si>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</si>
  <si>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</si>
  <si>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</si>
  <si>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</si>
  <si>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</si>
  <si>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</si>
  <si>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</si>
  <si>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</si>
  <si>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</si>
  <si>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</si>
  <si>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</si>
  <si>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</si>
  <si>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</si>
  <si>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</si>
  <si>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</si>
  <si>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</si>
  <si>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</si>
  <si>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</si>
  <si>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</si>
  <si>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</si>
  <si>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</si>
  <si>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</si>
  <si>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</si>
  <si>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</si>
  <si>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</si>
  <si>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</si>
  <si>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</si>
  <si>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</si>
  <si>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</si>
  <si>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</si>
  <si>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</si>
  <si>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</si>
  <si>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</si>
  <si>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</si>
  <si>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</si>
  <si>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</si>
  <si>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</si>
  <si>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</si>
  <si>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</si>
  <si>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</si>
  <si>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</si>
  <si>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</si>
  <si>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</si>
  <si>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</si>
  <si>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</si>
  <si>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</si>
  <si>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</si>
  <si>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</si>
  <si>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</si>
  <si>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</si>
  <si>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</si>
  <si>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</si>
  <si>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</si>
  <si>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</si>
  <si>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</si>
  <si>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</si>
  <si>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</si>
  <si>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</si>
  <si>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</si>
  <si>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</si>
  <si>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</si>
  <si>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</si>
  <si>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</si>
  <si>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</si>
  <si>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</si>
  <si>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</si>
  <si>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</si>
  <si>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</si>
  <si>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</si>
  <si>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</si>
  <si>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</si>
  <si>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</si>
  <si>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</si>
  <si>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</si>
  <si>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</si>
  <si>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</si>
  <si>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</si>
  <si>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</si>
  <si>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</si>
  <si>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</si>
  <si>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</si>
  <si>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</si>
  <si>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</si>
  <si>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</si>
  <si>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</si>
  <si>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</si>
  <si>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</si>
  <si>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</si>
  <si>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</si>
  <si>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</si>
  <si>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</si>
  <si>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</si>
  <si>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</si>
  <si>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</si>
  <si>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</si>
  <si>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</si>
  <si>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</si>
  <si>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</si>
  <si>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</si>
  <si>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</si>
  <si>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</si>
  <si>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</si>
  <si>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</si>
  <si>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</si>
  <si>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</si>
  <si>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</si>
  <si>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</si>
  <si>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</si>
  <si>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</si>
  <si>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</si>
  <si>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</si>
  <si>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</si>
  <si>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</si>
  <si>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</si>
  <si>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</si>
  <si>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</si>
  <si>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</si>
  <si>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</si>
  <si>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</si>
  <si>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</si>
  <si>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</si>
  <si>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</si>
  <si>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</si>
  <si>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</si>
  <si>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</si>
  <si>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</si>
  <si>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</si>
  <si>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</si>
  <si>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</si>
  <si>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</si>
  <si>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</si>
  <si>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</si>
  <si>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</si>
  <si>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</si>
  <si>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</si>
  <si>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</si>
  <si>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</si>
  <si>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</si>
  <si>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</si>
  <si>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</si>
  <si>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</si>
  <si>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</si>
  <si>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</si>
  <si>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</si>
  <si>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</si>
  <si>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</si>
  <si>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</si>
  <si>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</si>
  <si>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</si>
  <si>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</si>
  <si>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</si>
  <si>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</si>
  <si>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</si>
  <si>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</si>
  <si>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</si>
  <si>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</si>
  <si>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</si>
  <si>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</si>
  <si>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</si>
  <si>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</si>
  <si>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</si>
  <si>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</si>
  <si>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</si>
  <si>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</si>
  <si>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</si>
  <si>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</si>
  <si>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</si>
  <si>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</si>
  <si>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</si>
  <si>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</si>
  <si>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</si>
  <si>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</si>
  <si>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</si>
  <si>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</si>
  <si>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</si>
  <si>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</si>
  <si>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</si>
  <si>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</si>
  <si>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</si>
  <si>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</si>
  <si>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</si>
  <si>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</si>
  <si>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</si>
  <si>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</si>
  <si>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</si>
  <si>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</si>
  <si>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</si>
  <si>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</si>
  <si>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</si>
  <si>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</si>
  <si>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</si>
  <si>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</si>
  <si>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</si>
  <si>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</si>
  <si>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</si>
  <si>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</si>
  <si>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</si>
  <si>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</si>
  <si>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</si>
  <si>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</si>
  <si>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</si>
  <si>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</si>
  <si>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</si>
  <si>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</si>
  <si>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</si>
  <si>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</si>
  <si>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</si>
  <si>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</si>
  <si>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</si>
  <si>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</si>
  <si>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</si>
  <si>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</si>
  <si>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</si>
  <si>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</si>
  <si>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</si>
  <si>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</si>
  <si>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</si>
  <si>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</si>
  <si>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</si>
  <si>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</si>
  <si>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</si>
  <si>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</si>
  <si>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</si>
  <si>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</si>
  <si>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</si>
  <si>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</si>
  <si>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</si>
  <si>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</si>
  <si>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</si>
  <si>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</si>
  <si>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</si>
  <si>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</si>
  <si>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</si>
  <si>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</si>
  <si>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</si>
  <si>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</si>
  <si>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</si>
  <si>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</si>
  <si>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</si>
  <si>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</si>
  <si>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</si>
  <si>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</si>
  <si>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</si>
  <si>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</si>
  <si>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</si>
  <si>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</si>
  <si>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</si>
  <si>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</si>
  <si>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</si>
  <si>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</si>
  <si>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</si>
  <si>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</si>
  <si>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</si>
  <si>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</si>
  <si>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</si>
  <si>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</si>
  <si>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</si>
  <si>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</si>
  <si>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</si>
  <si>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</si>
  <si>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</si>
  <si>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</si>
  <si>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</si>
  <si>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</si>
  <si>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</si>
  <si>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</si>
  <si>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</si>
  <si>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</si>
  <si>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</si>
  <si>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</si>
  <si>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</si>
  <si>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</si>
  <si>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</si>
  <si>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</si>
  <si>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</si>
  <si>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</si>
  <si>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</si>
  <si>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</si>
  <si>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</si>
  <si>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</si>
  <si>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</si>
  <si>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</si>
  <si>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</si>
  <si>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</si>
  <si>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</si>
  <si>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</si>
  <si>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</si>
  <si>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</si>
  <si>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</si>
  <si>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</si>
  <si>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</si>
  <si>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</si>
  <si>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</si>
  <si>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</si>
  <si>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</si>
  <si>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</si>
  <si>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</si>
  <si>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</si>
  <si>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</si>
  <si>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</si>
  <si>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</si>
  <si>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</si>
  <si>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</si>
  <si>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</si>
  <si>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</si>
  <si>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</si>
  <si>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</si>
  <si>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</si>
  <si>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</si>
  <si>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</si>
  <si>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</si>
  <si>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</si>
  <si>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</si>
  <si>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</si>
  <si>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</si>
  <si>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</si>
  <si>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</si>
  <si>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</si>
  <si>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</si>
  <si>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</si>
  <si>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</si>
  <si>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</si>
  <si>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</si>
  <si>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</si>
  <si>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</si>
  <si>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</si>
  <si>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</si>
  <si>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</si>
  <si>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</si>
  <si>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</si>
  <si>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</si>
  <si>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</si>
  <si>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</si>
  <si>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</si>
  <si>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</si>
  <si>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</si>
  <si>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</si>
  <si>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</si>
  <si>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</si>
  <si>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</si>
  <si>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</si>
  <si>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</si>
  <si>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</si>
  <si>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</si>
  <si>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</si>
  <si>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</si>
  <si>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</si>
  <si>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</si>
  <si>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</si>
  <si>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</si>
  <si>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</si>
  <si>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</si>
  <si>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</si>
  <si>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</si>
  <si>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</si>
  <si>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</si>
  <si>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</si>
  <si>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</si>
  <si>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</si>
  <si>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</si>
  <si>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</si>
  <si>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</si>
  <si>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</si>
  <si>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</si>
  <si>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</si>
  <si>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</si>
  <si>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</si>
  <si>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</si>
  <si>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</si>
  <si>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</si>
  <si>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</si>
  <si>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</si>
  <si>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</si>
  <si>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</si>
  <si>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</si>
  <si>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</si>
  <si>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</si>
  <si>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</si>
  <si>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</si>
  <si>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</si>
  <si>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</si>
  <si>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</si>
  <si>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</si>
  <si>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</si>
  <si>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</si>
  <si>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</si>
  <si>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</si>
  <si>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</si>
  <si>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</si>
  <si>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</si>
  <si>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</si>
  <si>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</si>
  <si>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</si>
  <si>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</si>
  <si>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</si>
  <si>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</si>
  <si>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</si>
  <si>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</si>
  <si>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</si>
  <si>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</si>
  <si>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</si>
  <si>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</si>
  <si>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</si>
  <si>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</si>
  <si>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</si>
  <si>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</si>
  <si>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</si>
  <si>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</si>
  <si>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</si>
  <si>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</si>
  <si>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</si>
  <si>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</si>
  <si>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</si>
  <si>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</si>
  <si>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</si>
  <si>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</si>
  <si>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</si>
  <si>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</si>
  <si>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</si>
  <si>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</si>
  <si>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</si>
  <si>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</si>
  <si>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</si>
  <si>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</si>
  <si>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</si>
  <si>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</si>
  <si>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</si>
  <si>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</si>
  <si>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</si>
  <si>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</si>
  <si>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</si>
  <si>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</si>
  <si>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</si>
  <si>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</si>
  <si>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</si>
  <si>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</si>
  <si>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</si>
  <si>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</si>
  <si>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</si>
  <si>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</si>
  <si>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</si>
  <si>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</si>
  <si>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</si>
  <si>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</si>
  <si>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</si>
  <si>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</si>
  <si>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</si>
  <si>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</si>
  <si>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</si>
  <si>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</si>
  <si>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</si>
  <si>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</si>
  <si>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</si>
  <si>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</si>
  <si>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</si>
  <si>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</si>
  <si>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</si>
  <si>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</si>
  <si>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</si>
  <si>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</si>
  <si>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</si>
  <si>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</si>
  <si>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</si>
  <si>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</si>
  <si>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</si>
  <si>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</si>
  <si>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</si>
  <si>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</si>
  <si>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</si>
  <si>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</si>
  <si>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</si>
  <si>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</si>
  <si>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</si>
  <si>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</si>
  <si>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</si>
  <si>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</si>
  <si>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</si>
  <si>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</si>
  <si>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</si>
  <si>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</si>
  <si>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</si>
  <si>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</si>
  <si>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</si>
  <si>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</si>
  <si>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</si>
  <si>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</si>
  <si>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</si>
  <si>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</si>
  <si>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</si>
  <si>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</si>
  <si>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</si>
  <si>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</si>
  <si>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</si>
  <si>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</si>
  <si>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</si>
  <si>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</si>
  <si>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</si>
  <si>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</si>
  <si>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</si>
  <si>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</si>
  <si>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</si>
  <si>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</si>
  <si>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</si>
  <si>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</si>
  <si>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</si>
  <si>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</si>
  <si>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</si>
  <si>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</si>
  <si>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</si>
  <si>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</si>
  <si>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</si>
  <si>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</si>
  <si>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</si>
  <si>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</si>
  <si>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</si>
  <si>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</si>
  <si>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</si>
  <si>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</si>
  <si>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</si>
  <si>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</si>
  <si>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</si>
  <si>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</si>
  <si>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</si>
  <si>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</si>
  <si>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</si>
  <si>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</si>
  <si>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</si>
  <si>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</si>
  <si>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</si>
  <si>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</si>
  <si>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</si>
  <si>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</si>
  <si>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</si>
  <si>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</si>
  <si>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</si>
  <si>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</si>
  <si>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</si>
  <si>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</si>
  <si>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</si>
  <si>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</si>
  <si>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</si>
  <si>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</si>
  <si>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</si>
  <si>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</si>
  <si>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</si>
  <si>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</si>
  <si>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</si>
  <si>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</si>
  <si>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</si>
  <si>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</si>
  <si>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</si>
  <si>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</si>
  <si>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</si>
  <si>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</si>
  <si>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</si>
  <si>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</si>
  <si>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</si>
  <si>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</si>
  <si>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</si>
  <si>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</si>
  <si>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</si>
  <si>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</si>
  <si>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</si>
  <si>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</si>
  <si>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</si>
  <si>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</si>
  <si>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</si>
  <si>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</si>
  <si>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</si>
  <si>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</si>
  <si>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</si>
  <si>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</si>
  <si>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</si>
  <si>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</si>
  <si>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</si>
  <si>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</si>
  <si>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</si>
  <si>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</si>
  <si>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</si>
  <si>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</si>
  <si>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</si>
  <si>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</si>
  <si>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</si>
  <si>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</si>
  <si>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</si>
  <si>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</si>
  <si>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</si>
  <si>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</si>
  <si>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</si>
  <si>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</si>
  <si>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</si>
  <si>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</si>
  <si>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</si>
  <si>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</si>
  <si>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</si>
  <si>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</si>
  <si>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</si>
  <si>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</si>
  <si>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</si>
  <si>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</si>
  <si>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</si>
  <si>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</si>
  <si>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</si>
  <si>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</si>
  <si>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</si>
  <si>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</si>
  <si>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</si>
  <si>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</si>
  <si>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</si>
  <si>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</si>
  <si>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</si>
  <si>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</si>
  <si>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</si>
  <si>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</si>
  <si>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</si>
  <si>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</si>
  <si>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</si>
  <si>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</si>
  <si>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</si>
  <si>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</si>
  <si>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</si>
  <si>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</si>
  <si>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</si>
  <si>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</si>
  <si>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</si>
  <si>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</si>
  <si>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</si>
  <si>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</si>
  <si>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</si>
  <si>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</si>
  <si>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</si>
  <si>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</si>
  <si>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</si>
  <si>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</si>
  <si>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</si>
  <si>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</si>
  <si>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</si>
  <si>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</si>
  <si>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</si>
  <si>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</si>
  <si>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</si>
  <si>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</si>
  <si>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</si>
  <si>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</si>
  <si>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</si>
  <si>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</si>
  <si>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</si>
  <si>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</si>
  <si>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</si>
  <si>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</si>
  <si>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</si>
  <si>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</si>
  <si>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</si>
  <si>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</si>
  <si>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</si>
  <si>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</si>
  <si>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</si>
  <si>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</si>
  <si>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</si>
  <si>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</si>
  <si>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</si>
  <si>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</si>
  <si>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</si>
  <si>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</si>
  <si>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</si>
  <si>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</si>
  <si>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</si>
  <si>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</si>
  <si>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</si>
  <si>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</si>
  <si>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</si>
  <si>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</si>
  <si>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</si>
  <si>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</si>
  <si>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</si>
  <si>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</si>
  <si>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</si>
  <si>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</si>
  <si>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</si>
  <si>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</si>
  <si>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</si>
  <si>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</si>
  <si>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</si>
  <si>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</si>
  <si>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</si>
  <si>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</si>
  <si>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</si>
  <si>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</si>
  <si>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</si>
  <si>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</si>
  <si>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</si>
  <si>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</si>
  <si>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</si>
  <si>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</si>
  <si>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</si>
  <si>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</si>
  <si>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</si>
  <si>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</si>
  <si>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</si>
  <si>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</si>
  <si>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</si>
  <si>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</si>
  <si>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</si>
  <si>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</si>
  <si>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</si>
  <si>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</si>
  <si>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</si>
  <si>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</si>
  <si>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</si>
  <si>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</si>
  <si>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</si>
  <si>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</si>
  <si>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</si>
  <si>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</si>
  <si>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</si>
  <si>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</si>
  <si>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</si>
  <si>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</si>
  <si>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</si>
  <si>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</si>
  <si>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</si>
  <si>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</si>
  <si>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</si>
  <si>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</si>
  <si>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</si>
  <si>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</si>
  <si>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</si>
  <si>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</si>
  <si>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</si>
  <si>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</si>
  <si>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</si>
  <si>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</si>
  <si>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</si>
  <si>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</si>
  <si>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</si>
  <si>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</si>
  <si>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</si>
  <si>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</si>
  <si>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</si>
  <si>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</si>
  <si>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</si>
  <si>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</si>
  <si>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</si>
  <si>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</si>
  <si>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</si>
  <si>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</si>
  <si>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</si>
  <si>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</si>
  <si>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</si>
  <si>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</si>
  <si>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</si>
  <si>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</si>
  <si>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</si>
  <si>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</si>
  <si>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</si>
  <si>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</si>
  <si>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</si>
  <si>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</si>
  <si>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</si>
  <si>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</si>
  <si>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</si>
  <si>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</si>
  <si>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</si>
  <si>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</si>
  <si>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</si>
  <si>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</si>
  <si>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</si>
  <si>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</si>
  <si>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</si>
  <si>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</si>
  <si>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</si>
  <si>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</si>
  <si>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</si>
  <si>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</si>
  <si>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</si>
  <si>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</si>
  <si>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</si>
  <si>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</si>
  <si>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</si>
  <si>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</si>
  <si>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</si>
  <si>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</si>
  <si>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</si>
  <si>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</si>
  <si>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</si>
  <si>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</si>
  <si>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</si>
  <si>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</si>
  <si>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</si>
  <si>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</si>
  <si>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</si>
  <si>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</si>
  <si>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</si>
  <si>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</si>
  <si>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</si>
  <si>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</si>
  <si>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</si>
  <si>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</si>
  <si>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</si>
  <si>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</si>
  <si>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</si>
  <si>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</si>
  <si>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</si>
  <si>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</si>
  <si>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</si>
  <si>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</si>
  <si>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</si>
  <si>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</si>
  <si>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</si>
  <si>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</si>
  <si>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</si>
  <si>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</si>
  <si>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</si>
  <si>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</si>
  <si>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</si>
  <si>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</si>
  <si>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</si>
  <si>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</si>
  <si>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</si>
  <si>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</si>
  <si>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</si>
  <si>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</si>
  <si>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</si>
  <si>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</si>
  <si>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</si>
  <si>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</si>
  <si>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</si>
  <si>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</si>
  <si>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</si>
  <si>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</si>
  <si>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</si>
  <si>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</si>
  <si>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</si>
  <si>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</si>
  <si>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</si>
  <si>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</si>
  <si>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</si>
  <si>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</si>
  <si>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</si>
  <si>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</si>
  <si>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</si>
  <si>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</si>
  <si>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</si>
  <si>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</si>
  <si>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</si>
  <si>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</si>
  <si>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</si>
  <si>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</si>
  <si>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</si>
  <si>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</si>
  <si>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</si>
  <si>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</si>
  <si>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</si>
  <si>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</si>
  <si>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</si>
  <si>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</si>
  <si>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</si>
  <si>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</si>
  <si>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</si>
  <si>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</si>
  <si>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</si>
  <si>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</si>
  <si>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</si>
  <si>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</si>
  <si>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</si>
  <si>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</si>
  <si>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</si>
  <si>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</si>
  <si>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</si>
  <si>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</si>
  <si>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</si>
  <si>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</si>
  <si>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</si>
  <si>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</si>
  <si>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</si>
  <si>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</si>
  <si>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</si>
  <si>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</si>
  <si>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</si>
  <si>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</si>
  <si>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</si>
  <si>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</si>
  <si>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</si>
  <si>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</si>
  <si>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</si>
  <si>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</si>
  <si>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</si>
  <si>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</si>
  <si>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</si>
  <si>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</si>
  <si>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</si>
  <si>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</si>
  <si>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</si>
  <si>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</si>
  <si>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</si>
  <si>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</si>
  <si>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</si>
  <si>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</si>
  <si>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</si>
  <si>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</si>
  <si>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</si>
  <si>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</si>
  <si>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</si>
  <si>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</si>
  <si>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</si>
  <si>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</si>
  <si>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</si>
  <si>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</si>
  <si>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</si>
  <si>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</si>
  <si>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</si>
  <si>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</si>
  <si>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</si>
  <si>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</si>
  <si>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</si>
  <si>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</si>
  <si>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</si>
  <si>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</si>
  <si>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</si>
  <si>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</si>
  <si>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</si>
  <si>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</si>
  <si>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</si>
  <si>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</si>
  <si>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</si>
  <si>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</si>
  <si>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</si>
  <si>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</si>
  <si>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</si>
  <si>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</si>
  <si>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</si>
  <si>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</si>
  <si>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</si>
  <si>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</si>
  <si>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</si>
  <si>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</si>
  <si>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</si>
  <si>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</si>
  <si>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</si>
  <si>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</si>
  <si>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</si>
  <si>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</si>
  <si>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</si>
  <si>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</si>
  <si>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</si>
  <si>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</si>
  <si>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</si>
  <si>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</si>
  <si>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</si>
  <si>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</si>
  <si>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</si>
  <si>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</si>
  <si>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</si>
  <si>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</si>
  <si>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</si>
  <si>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</si>
  <si>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</si>
  <si>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</si>
  <si>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</si>
  <si>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</si>
  <si>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</si>
  <si>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</si>
  <si>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</si>
  <si>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</si>
  <si>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</si>
  <si>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</si>
  <si>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</si>
  <si>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</si>
  <si>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</si>
  <si>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</si>
  <si>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</si>
  <si>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</si>
  <si>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</si>
  <si>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</si>
  <si>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</si>
  <si>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</si>
  <si>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</si>
  <si>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</si>
  <si>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</si>
  <si>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</si>
  <si>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</si>
  <si>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</si>
  <si>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</si>
  <si>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</si>
  <si>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</si>
  <si>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</si>
  <si>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</si>
  <si>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</si>
  <si>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</si>
  <si>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</si>
  <si>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</si>
  <si>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</si>
  <si>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</si>
  <si>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</si>
  <si>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</si>
  <si>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</si>
  <si>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</si>
  <si>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</si>
  <si>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</si>
  <si>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</si>
  <si>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</si>
  <si>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</si>
  <si>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</si>
  <si>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</si>
  <si>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</si>
  <si>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</si>
  <si>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</si>
  <si>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</si>
  <si>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</si>
  <si>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</si>
  <si>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</si>
  <si>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</si>
  <si>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</si>
  <si>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</si>
  <si>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</si>
  <si>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</si>
  <si>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</si>
  <si>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</si>
  <si>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</si>
  <si>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</si>
  <si>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</si>
  <si>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</si>
  <si>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</si>
  <si>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</si>
  <si>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</si>
  <si>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</si>
  <si>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</si>
  <si>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</si>
  <si>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</si>
  <si>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</si>
  <si>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</si>
  <si>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</si>
  <si>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</si>
  <si>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</si>
  <si>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</si>
  <si>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</si>
  <si>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</si>
  <si>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</si>
  <si>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</si>
  <si>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</si>
  <si>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</si>
  <si>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</si>
  <si>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</si>
  <si>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</si>
  <si>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</si>
  <si>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</si>
  <si>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</si>
  <si>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</si>
  <si>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</si>
  <si>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</si>
  <si>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</si>
  <si>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</si>
  <si>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</si>
  <si>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</si>
  <si>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</si>
  <si>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</si>
  <si>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</si>
  <si>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</si>
  <si>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</si>
  <si>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</si>
  <si>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</si>
  <si>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</si>
  <si>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</si>
  <si>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</si>
  <si>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</si>
  <si>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</si>
  <si>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</si>
  <si>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</si>
  <si>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</si>
  <si>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</si>
  <si>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</si>
  <si>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</si>
  <si>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</si>
  <si>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</si>
  <si>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</si>
  <si>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</si>
  <si>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</si>
  <si>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</si>
  <si>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</si>
  <si>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</si>
  <si>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</si>
  <si>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</si>
  <si>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</si>
  <si>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</si>
  <si>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</si>
  <si>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</si>
  <si>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</si>
  <si>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</si>
  <si>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</si>
  <si>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</si>
  <si>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</si>
  <si>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</si>
  <si>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</si>
  <si>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</si>
  <si>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</si>
  <si>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</si>
  <si>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</si>
  <si>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</si>
  <si>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</si>
  <si>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</si>
  <si>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</si>
  <si>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</si>
  <si>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</si>
  <si>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</si>
  <si>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</si>
  <si>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</si>
  <si>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</si>
  <si>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</si>
  <si>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</si>
  <si>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</si>
  <si>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</si>
  <si>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</si>
  <si>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</si>
  <si>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</si>
  <si>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</si>
  <si>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</si>
  <si>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</si>
  <si>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</si>
  <si>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</si>
  <si>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</si>
  <si>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</si>
  <si>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</si>
  <si>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</si>
  <si>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</si>
  <si>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</si>
  <si>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</si>
  <si>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</si>
  <si>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</si>
  <si>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</si>
  <si>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</si>
  <si>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</si>
  <si>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</si>
  <si>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</si>
  <si>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</si>
  <si>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</si>
  <si>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</si>
  <si>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</si>
  <si>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</si>
  <si>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</si>
  <si>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</si>
  <si>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</si>
  <si>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</si>
  <si>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</si>
  <si>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</si>
  <si>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</si>
  <si>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</si>
  <si>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</si>
  <si>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</si>
  <si>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</si>
  <si>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</si>
  <si>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</si>
  <si>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</si>
  <si>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</si>
  <si>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</si>
  <si>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</si>
  <si>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</si>
  <si>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</si>
  <si>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</si>
  <si>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</si>
  <si>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</si>
  <si>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</si>
  <si>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</si>
  <si>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</si>
  <si>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</si>
  <si>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</si>
  <si>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</si>
  <si>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</si>
  <si>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</si>
  <si>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</si>
  <si>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</si>
  <si>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</si>
  <si>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</si>
  <si>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</si>
  <si>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</si>
  <si>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</si>
  <si>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</si>
  <si>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</si>
  <si>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</si>
  <si>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</si>
  <si>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</si>
  <si>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</si>
  <si>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</si>
  <si>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</si>
  <si>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</si>
  <si>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</si>
  <si>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</si>
  <si>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</si>
  <si>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</si>
  <si>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</si>
  <si>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</si>
  <si>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</si>
  <si>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</si>
  <si>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</si>
  <si>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</si>
  <si>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</si>
  <si>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</si>
  <si>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</si>
  <si>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</si>
  <si>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</si>
  <si>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</si>
  <si>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</si>
  <si>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</si>
  <si>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</si>
  <si>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</si>
  <si>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</si>
  <si>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</si>
  <si>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</si>
  <si>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</si>
  <si>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</si>
  <si>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</si>
  <si>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</si>
  <si>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</si>
  <si>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</si>
  <si>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</si>
  <si>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</si>
  <si>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</si>
  <si>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</si>
  <si>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</si>
  <si>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</si>
  <si>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</si>
  <si>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</si>
  <si>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</si>
  <si>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</si>
  <si>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</si>
  <si>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</si>
  <si>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</si>
  <si>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</si>
  <si>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</si>
  <si>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</si>
  <si>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</si>
  <si>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</si>
  <si>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</si>
  <si>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</si>
  <si>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</si>
  <si>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</si>
  <si>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</si>
  <si>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</si>
  <si>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</si>
  <si>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</si>
  <si>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</si>
  <si>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</si>
  <si>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</si>
  <si>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</si>
  <si>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</si>
  <si>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</si>
  <si>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</si>
  <si>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</si>
  <si>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</si>
  <si>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</si>
  <si>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</si>
  <si>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</si>
  <si>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</si>
  <si>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</si>
  <si>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</si>
  <si>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</si>
  <si>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</si>
  <si>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</si>
  <si>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</si>
  <si>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</si>
  <si>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</si>
  <si>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</si>
  <si>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</si>
  <si>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</si>
  <si>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</si>
  <si>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</si>
  <si>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</si>
  <si>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</si>
  <si>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</si>
  <si>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</si>
  <si>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</si>
  <si>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</si>
  <si>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</si>
  <si>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</si>
  <si>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</si>
  <si>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</si>
  <si>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</si>
  <si>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</si>
  <si>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</si>
  <si>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</si>
  <si>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</si>
  <si>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</si>
  <si>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</si>
  <si>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</si>
  <si>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</si>
  <si>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</si>
  <si>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</si>
  <si>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</si>
  <si>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</si>
  <si>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</si>
  <si>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</si>
  <si>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</si>
  <si>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</si>
  <si>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</si>
  <si>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</si>
  <si>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</si>
  <si>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</si>
  <si>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</si>
  <si>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</si>
  <si>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</si>
  <si>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</si>
  <si>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</si>
  <si>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</si>
  <si>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</si>
  <si>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</si>
  <si>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</si>
  <si>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</si>
  <si>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</si>
  <si>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</si>
  <si>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</si>
  <si>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</si>
  <si>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</si>
  <si>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</si>
  <si>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</si>
  <si>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</si>
  <si>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</si>
  <si>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</si>
  <si>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</si>
  <si>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</si>
  <si>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</si>
  <si>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</si>
  <si>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</si>
  <si>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</si>
  <si>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</si>
  <si>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</si>
  <si>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</si>
  <si>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</si>
  <si>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</si>
  <si>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</si>
  <si>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</si>
  <si>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</si>
  <si>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</si>
  <si>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</si>
  <si>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</si>
  <si>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</si>
  <si>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</si>
  <si>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</si>
  <si>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</si>
  <si>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</si>
  <si>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</si>
  <si>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</si>
  <si>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</si>
  <si>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</si>
  <si>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</si>
  <si>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</si>
  <si>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</si>
  <si>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</si>
  <si>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</si>
  <si>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</si>
  <si>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</si>
  <si>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</si>
  <si>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</si>
  <si>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</si>
  <si>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</si>
  <si>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</si>
  <si>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</si>
  <si>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</si>
  <si>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</si>
  <si>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</si>
  <si>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</si>
  <si>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</si>
  <si>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</si>
  <si>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</si>
  <si>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</si>
  <si>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</si>
  <si>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</si>
  <si>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</si>
  <si>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</si>
  <si>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</si>
  <si>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</si>
  <si>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</si>
  <si>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</si>
  <si>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</si>
  <si>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</si>
  <si>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</si>
  <si>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</si>
  <si>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</si>
  <si>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</si>
  <si>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</si>
  <si>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</si>
  <si>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</si>
  <si>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</si>
  <si>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</si>
  <si>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</si>
  <si>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</si>
  <si>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</si>
  <si>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</si>
  <si>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</si>
  <si>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</si>
  <si>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</si>
  <si>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</si>
  <si>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</si>
  <si>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</si>
  <si>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</si>
  <si>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</si>
  <si>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</si>
  <si>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</si>
  <si>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</si>
  <si>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</si>
  <si>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</si>
  <si>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</si>
  <si>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</si>
  <si>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</si>
  <si>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</si>
  <si>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</si>
  <si>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</si>
  <si>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</si>
  <si>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</si>
  <si>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</si>
  <si>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</si>
  <si>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</si>
  <si>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</si>
  <si>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</si>
  <si>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</si>
  <si>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</si>
  <si>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</si>
  <si>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</si>
  <si>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</si>
  <si>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</si>
  <si>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</si>
  <si>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</si>
  <si>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</si>
  <si>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</si>
  <si>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</si>
  <si>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</si>
  <si>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</si>
  <si>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</si>
  <si>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</si>
  <si>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</si>
  <si>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</si>
  <si>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</si>
  <si>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</si>
  <si>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</si>
  <si>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</si>
  <si>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</si>
  <si>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</si>
  <si>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</si>
  <si>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</si>
  <si>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</si>
  <si>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</si>
  <si>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</si>
  <si>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</si>
  <si>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</si>
  <si>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</si>
  <si>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</si>
  <si>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</si>
  <si>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</si>
  <si>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</si>
  <si>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</si>
  <si>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</si>
  <si>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</si>
  <si>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</si>
  <si>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</si>
  <si>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</si>
  <si>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</si>
  <si>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</si>
  <si>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</si>
  <si>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</si>
  <si>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</si>
  <si>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</si>
  <si>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</si>
  <si>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</si>
  <si>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</si>
  <si>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</si>
  <si>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</si>
  <si>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</si>
  <si>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</si>
  <si>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</si>
  <si>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</si>
  <si>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</si>
  <si>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</si>
  <si>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</si>
  <si>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</si>
  <si>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</si>
  <si>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</si>
  <si>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</si>
  <si>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</si>
  <si>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</si>
  <si>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</si>
  <si>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</si>
  <si>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</si>
  <si>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</si>
  <si>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</si>
  <si>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</si>
  <si>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</si>
  <si>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</si>
  <si>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</si>
  <si>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</si>
  <si>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</si>
  <si>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</si>
  <si>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</si>
  <si>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</si>
  <si>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</si>
  <si>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</si>
  <si>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</si>
  <si>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</si>
  <si>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</si>
  <si>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</si>
  <si>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</si>
  <si>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</si>
  <si>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</si>
  <si>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</si>
  <si>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</si>
  <si>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</si>
  <si>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</si>
  <si>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</si>
  <si>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</si>
  <si>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</si>
  <si>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</si>
  <si>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</si>
  <si>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</si>
  <si>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</si>
  <si>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</si>
  <si>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</si>
  <si>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</si>
  <si>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</si>
  <si>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</si>
  <si>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</si>
  <si>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</si>
  <si>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</si>
  <si>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</si>
  <si>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</si>
  <si>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</si>
  <si>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</si>
  <si>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</si>
  <si>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</si>
  <si>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</si>
  <si>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</si>
  <si>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</si>
  <si>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</si>
  <si>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</si>
  <si>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</si>
  <si>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</si>
  <si>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</si>
  <si>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</si>
  <si>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</si>
  <si>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</si>
  <si>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</si>
  <si>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</si>
  <si>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</si>
  <si>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</si>
  <si>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</si>
  <si>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</si>
  <si>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</si>
  <si>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</si>
  <si>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</si>
  <si>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</si>
  <si>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</si>
  <si>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</si>
  <si>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</si>
  <si>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</si>
  <si>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</si>
  <si>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</si>
  <si>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</si>
  <si>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</si>
  <si>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</si>
  <si>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</si>
  <si>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</si>
  <si>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</si>
  <si>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</si>
  <si>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</si>
  <si>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</si>
  <si>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</si>
  <si>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</si>
  <si>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</si>
  <si>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</si>
  <si>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</si>
  <si>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</si>
  <si>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</si>
  <si>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</si>
  <si>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</si>
  <si>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</si>
  <si>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</si>
  <si>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</si>
  <si>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</si>
  <si>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</si>
  <si>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</si>
  <si>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</si>
  <si>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</si>
  <si>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</si>
  <si>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</si>
  <si>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</si>
  <si>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</si>
  <si>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</si>
  <si>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</si>
  <si>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</si>
  <si>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</si>
  <si>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</si>
  <si>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</si>
  <si>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</si>
  <si>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</si>
  <si>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</si>
  <si>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</si>
  <si>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</si>
  <si>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</si>
  <si>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</si>
  <si>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</si>
  <si>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</si>
  <si>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</si>
  <si>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</si>
  <si>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</si>
  <si>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</si>
  <si>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</si>
  <si>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</si>
  <si>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</si>
  <si>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</si>
  <si>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</si>
  <si>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</si>
  <si>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</si>
  <si>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</si>
  <si>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</si>
  <si>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</si>
  <si>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</si>
  <si>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</si>
  <si>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</si>
  <si>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</si>
  <si>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</si>
  <si>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</si>
  <si>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</si>
  <si>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</si>
  <si>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</si>
  <si>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</si>
  <si>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</si>
  <si>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</si>
  <si>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</si>
  <si>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</si>
  <si>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</si>
  <si>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</si>
  <si>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</si>
  <si>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</si>
  <si>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</si>
  <si>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</si>
  <si>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</si>
  <si>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</si>
  <si>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</si>
  <si>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</si>
  <si>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</si>
  <si>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</si>
  <si>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</si>
  <si>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</si>
  <si>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</si>
  <si>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</si>
  <si>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</si>
  <si>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</si>
  <si>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</si>
  <si>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</si>
  <si>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</si>
  <si>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</si>
  <si>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</si>
  <si>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</si>
  <si>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</si>
  <si>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</si>
  <si>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</si>
  <si>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</si>
  <si>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</si>
  <si>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</si>
  <si>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</si>
  <si>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</si>
  <si>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</si>
  <si>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</si>
  <si>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</si>
  <si>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</si>
  <si>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</si>
  <si>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</si>
  <si>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</si>
  <si>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</si>
  <si>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</si>
  <si>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</si>
  <si>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</si>
  <si>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</si>
  <si>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</si>
  <si>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</si>
  <si>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</si>
  <si>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</si>
  <si>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</si>
  <si>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</si>
  <si>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</si>
  <si>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</si>
  <si>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</si>
  <si>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</si>
  <si>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</si>
  <si>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</si>
  <si>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</si>
  <si>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</si>
  <si>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</si>
  <si>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</si>
  <si>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</si>
  <si>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</si>
  <si>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</si>
  <si>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</si>
  <si>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</si>
  <si>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</si>
  <si>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</si>
  <si>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</si>
  <si>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</si>
  <si>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</si>
  <si>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</si>
  <si>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</si>
  <si>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</si>
  <si>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</si>
  <si>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</si>
  <si>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</si>
  <si>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</si>
  <si>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</si>
  <si>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</si>
  <si>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</si>
  <si>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</si>
  <si>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</si>
  <si>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</si>
  <si>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</si>
  <si>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</si>
  <si>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</si>
  <si>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</si>
  <si>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</si>
  <si>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</si>
  <si>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</si>
  <si>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</si>
  <si>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</si>
  <si>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</si>
  <si>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</si>
  <si>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</si>
  <si>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</si>
  <si>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</si>
  <si>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</si>
  <si>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</si>
  <si>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</si>
  <si>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</si>
  <si>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</si>
  <si>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</si>
  <si>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</si>
  <si>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</si>
  <si>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</si>
  <si>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</si>
  <si>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</si>
  <si>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</si>
  <si>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</si>
  <si>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</si>
  <si>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</si>
  <si>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</si>
  <si>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</si>
  <si>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</si>
  <si>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</si>
  <si>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</si>
  <si>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</si>
  <si>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</si>
  <si>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</si>
  <si>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</si>
  <si>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</si>
  <si>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</si>
  <si>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</si>
  <si>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</si>
  <si>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</si>
  <si>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</si>
  <si>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</si>
  <si>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</si>
  <si>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</si>
  <si>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</si>
  <si>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</si>
  <si>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</si>
  <si>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</si>
  <si>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</si>
  <si>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</si>
  <si>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</si>
  <si>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</si>
  <si>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</si>
  <si>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</si>
  <si>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</si>
  <si>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</si>
  <si>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</si>
  <si>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</si>
  <si>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</si>
  <si>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</si>
  <si>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</si>
  <si>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</si>
  <si>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</si>
  <si>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</si>
  <si>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</si>
  <si>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</si>
  <si>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</si>
  <si>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</si>
  <si>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</si>
  <si>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</si>
  <si>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</si>
  <si>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</si>
  <si>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</si>
  <si>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</si>
  <si>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</si>
  <si>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</si>
  <si>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</si>
  <si>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</si>
  <si>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</si>
  <si>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</si>
  <si>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</si>
  <si>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</si>
  <si>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</si>
  <si>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</si>
  <si>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</si>
  <si>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</si>
  <si>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</si>
  <si>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</si>
  <si>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</si>
  <si>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</si>
  <si>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</si>
  <si>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</si>
  <si>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</si>
  <si>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</si>
  <si>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</si>
  <si>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</si>
  <si>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</si>
  <si>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</si>
  <si>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</si>
  <si>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</si>
  <si>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</si>
  <si>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</si>
  <si>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</si>
  <si>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</si>
  <si>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</si>
  <si>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</si>
  <si>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</si>
  <si>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</si>
  <si>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</si>
  <si>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</si>
  <si>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</si>
  <si>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</si>
  <si>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</si>
  <si>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</si>
  <si>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</si>
  <si>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</si>
  <si>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</si>
  <si>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</si>
  <si>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</si>
  <si>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</si>
  <si>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</si>
  <si>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</si>
  <si>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</si>
  <si>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</si>
  <si>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</si>
  <si>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</si>
  <si>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</si>
  <si>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</si>
  <si>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</si>
  <si>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</si>
  <si>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</si>
  <si>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</si>
  <si>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</si>
  <si>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</si>
  <si>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</si>
  <si>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</si>
  <si>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</si>
  <si>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</si>
  <si>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</si>
  <si>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</si>
  <si>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</si>
  <si>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</si>
  <si>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</si>
  <si>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</si>
  <si>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</si>
  <si>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</si>
  <si>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</si>
  <si>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</si>
  <si>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</si>
  <si>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</si>
  <si>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</si>
  <si>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</si>
  <si>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</si>
  <si>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</si>
  <si>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</si>
  <si>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</si>
  <si>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</si>
  <si>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</si>
  <si>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</si>
  <si>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</si>
  <si>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</si>
  <si>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</si>
  <si>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</si>
  <si>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</si>
  <si>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</si>
  <si>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</si>
  <si>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</si>
  <si>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</si>
  <si>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</si>
  <si>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</si>
  <si>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</si>
  <si>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</si>
  <si>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</si>
  <si>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</si>
  <si>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</si>
  <si>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</si>
  <si>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</si>
  <si>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</si>
  <si>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</si>
  <si>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</si>
  <si>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</si>
  <si>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</si>
  <si>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</si>
  <si>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</si>
  <si>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</si>
  <si>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</si>
  <si>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</si>
  <si>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</si>
  <si>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</si>
  <si>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</si>
  <si>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</si>
  <si>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</si>
  <si>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</si>
  <si>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</si>
  <si>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</si>
  <si>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</si>
  <si>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</si>
  <si>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</si>
  <si>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</si>
  <si>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</si>
  <si>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</si>
  <si>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</si>
  <si>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</si>
  <si>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</si>
  <si>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</si>
  <si>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</si>
  <si>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</si>
  <si>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</si>
  <si>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</si>
  <si>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</si>
  <si>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</si>
  <si>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</si>
  <si>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</si>
  <si>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</si>
  <si>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</si>
  <si>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</si>
  <si>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</si>
  <si>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</si>
  <si>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</si>
  <si>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</si>
  <si>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</si>
  <si>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</si>
  <si>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</si>
  <si>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</si>
  <si>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</si>
  <si>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</si>
  <si>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</si>
  <si>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</si>
  <si>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</si>
  <si>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</si>
  <si>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</si>
  <si>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</si>
  <si>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</si>
  <si>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</si>
  <si>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</si>
  <si>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</si>
  <si>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</si>
  <si>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</si>
  <si>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</si>
  <si>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</si>
  <si>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</si>
  <si>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</si>
  <si>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</si>
  <si>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</si>
  <si>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</si>
  <si>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</si>
  <si>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</si>
  <si>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</si>
  <si>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</si>
  <si>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</si>
  <si>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</si>
  <si>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</si>
  <si>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</si>
  <si>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</si>
  <si>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</si>
  <si>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</si>
  <si>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</si>
  <si>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</si>
  <si>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</si>
  <si>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</si>
  <si>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</si>
  <si>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</si>
  <si>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</si>
  <si>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</si>
  <si>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</si>
  <si>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</si>
  <si>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</si>
  <si>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</si>
  <si>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</si>
  <si>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</si>
  <si>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</si>
  <si>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</si>
  <si>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</si>
  <si>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</si>
  <si>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</si>
  <si>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</si>
  <si>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</si>
  <si>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</si>
  <si>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</si>
  <si>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</si>
  <si>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</si>
  <si>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</si>
  <si>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</si>
  <si>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</si>
  <si>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</si>
  <si>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</si>
  <si>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</si>
  <si>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</si>
  <si>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</si>
  <si>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</si>
  <si>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</si>
  <si>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</si>
  <si>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</si>
  <si>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</si>
  <si>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</si>
  <si>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</si>
  <si>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</si>
  <si>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</si>
  <si>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</si>
  <si>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</si>
  <si>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</si>
  <si>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</si>
  <si>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</si>
  <si>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</si>
  <si>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</si>
  <si>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</si>
  <si>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</si>
  <si>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</si>
  <si>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</si>
  <si>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</si>
  <si>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</si>
  <si>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</si>
  <si>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</si>
  <si>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</si>
  <si>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</si>
  <si>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</si>
  <si>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</si>
  <si>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</si>
  <si>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</si>
  <si>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</si>
  <si>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</si>
  <si>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</si>
  <si>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</si>
  <si>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</si>
  <si>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</si>
  <si>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</si>
  <si>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</si>
  <si>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</si>
  <si>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</si>
  <si>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</si>
  <si>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</si>
  <si>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</si>
  <si>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</si>
  <si>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</si>
  <si>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</si>
  <si>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</si>
  <si>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</si>
  <si>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</si>
  <si>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</si>
  <si>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</si>
  <si>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</si>
  <si>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</si>
  <si>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</si>
  <si>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</si>
  <si>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</si>
  <si>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</si>
  <si>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</si>
  <si>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</si>
  <si>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</si>
  <si>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</si>
  <si>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</si>
  <si>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</si>
  <si>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</si>
  <si>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</si>
  <si>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</si>
  <si>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</si>
  <si>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</si>
  <si>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</si>
  <si>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</si>
  <si>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</si>
  <si>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</si>
  <si>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</si>
  <si>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</si>
  <si>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</si>
  <si>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</si>
  <si>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</si>
  <si>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</si>
  <si>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</si>
  <si>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</si>
  <si>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</si>
  <si>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</si>
  <si>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</si>
  <si>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</si>
  <si>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</si>
  <si>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</si>
  <si>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</si>
  <si>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</si>
  <si>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</si>
  <si>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</si>
  <si>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</si>
  <si>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</si>
  <si>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</si>
  <si>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</si>
  <si>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</si>
  <si>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</si>
  <si>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</si>
  <si>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</si>
  <si>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</si>
  <si>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</si>
  <si>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</si>
  <si>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</si>
  <si>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</si>
  <si>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</si>
  <si>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</si>
  <si>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</si>
  <si>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</si>
  <si>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</si>
  <si>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</si>
  <si>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</si>
  <si>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</si>
  <si>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</si>
  <si>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</si>
  <si>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</si>
  <si>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</si>
  <si>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</si>
  <si>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</si>
  <si>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</si>
  <si>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</si>
  <si>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</si>
  <si>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</si>
  <si>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</si>
  <si>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</si>
  <si>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</si>
  <si>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</si>
  <si>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</si>
  <si>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</si>
  <si>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</si>
  <si>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</si>
  <si>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</si>
  <si>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</si>
  <si>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</si>
  <si>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</si>
  <si>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</si>
  <si>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</si>
  <si>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</si>
  <si>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</si>
  <si>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</si>
  <si>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</si>
  <si>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</si>
  <si>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</si>
  <si>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</si>
  <si>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</si>
  <si>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</si>
  <si>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</si>
  <si>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</si>
  <si>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</si>
  <si>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</si>
  <si>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</si>
  <si>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</si>
  <si>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</si>
  <si>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</si>
  <si>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</si>
  <si>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</si>
  <si>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</si>
  <si>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</si>
  <si>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</si>
  <si>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</si>
  <si>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</si>
  <si>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</si>
  <si>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</si>
  <si>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</si>
  <si>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</si>
  <si>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</si>
  <si>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</si>
  <si>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</si>
  <si>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</si>
  <si>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</si>
  <si>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</si>
  <si>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</si>
  <si>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</si>
  <si>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</si>
  <si>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</si>
  <si>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</si>
  <si>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</si>
  <si>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</si>
  <si>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</si>
  <si>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</si>
  <si>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</si>
  <si>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</si>
  <si>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</si>
  <si>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</si>
  <si>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</si>
  <si>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</si>
  <si>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</si>
  <si>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</si>
  <si>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</si>
  <si>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</si>
  <si>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</si>
  <si>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</si>
  <si>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</si>
  <si>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</si>
  <si>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</si>
  <si>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</si>
  <si>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</si>
  <si>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</si>
  <si>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</si>
  <si>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</si>
  <si>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</si>
  <si>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</si>
  <si>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</si>
  <si>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</si>
  <si>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</si>
  <si>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</si>
  <si>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</si>
  <si>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</si>
  <si>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</si>
  <si>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</si>
  <si>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</si>
  <si>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</si>
  <si>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</si>
  <si>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</si>
  <si>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</si>
  <si>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</si>
  <si>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</si>
  <si>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</si>
  <si>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</si>
  <si>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</si>
  <si>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</si>
  <si>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</si>
  <si>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</si>
  <si>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</si>
  <si>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</si>
  <si>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</si>
  <si>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</si>
  <si>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</si>
  <si>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</si>
  <si>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</si>
  <si>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</si>
  <si>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</si>
  <si>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</si>
  <si>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</si>
  <si>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</si>
  <si>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</si>
  <si>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</si>
  <si>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</si>
  <si>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</si>
  <si>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</si>
  <si>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</si>
  <si>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</si>
  <si>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</si>
  <si>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</si>
  <si>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</si>
  <si>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</si>
  <si>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</si>
  <si>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</si>
  <si>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</si>
  <si>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</si>
  <si>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</si>
  <si>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</si>
  <si>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</si>
  <si>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</si>
  <si>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</si>
  <si>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</si>
  <si>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</si>
  <si>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</si>
  <si>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</si>
  <si>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</si>
  <si>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</si>
  <si>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</si>
  <si>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</si>
  <si>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</si>
  <si>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</si>
  <si>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</si>
  <si>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</si>
  <si>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</si>
  <si>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</si>
  <si>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</si>
  <si>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</si>
  <si>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</si>
  <si>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</si>
  <si>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</si>
  <si>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</si>
  <si>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</si>
  <si>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</si>
  <si>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</si>
  <si>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</si>
  <si>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</si>
  <si>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</si>
  <si>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</si>
  <si>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</si>
  <si>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</si>
  <si>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</si>
  <si>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</si>
  <si>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</si>
  <si>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</si>
  <si>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</si>
  <si>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</si>
  <si>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</si>
  <si>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</si>
  <si>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</si>
  <si>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</si>
  <si>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</si>
  <si>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</si>
  <si>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</si>
  <si>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</si>
  <si>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</si>
  <si>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</si>
  <si>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</si>
  <si>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</si>
  <si>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</si>
  <si>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</si>
  <si>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</si>
  <si>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</si>
  <si>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</si>
  <si>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</si>
  <si>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</si>
  <si>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</si>
  <si>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</si>
  <si>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</si>
  <si>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</si>
  <si>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</si>
  <si>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</si>
  <si>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</si>
  <si>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</si>
  <si>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</si>
  <si>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</si>
  <si>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</si>
  <si>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</si>
  <si>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</si>
  <si>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</si>
  <si>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</si>
  <si>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</si>
  <si>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</si>
  <si>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</si>
  <si>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</si>
  <si>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</si>
  <si>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</si>
  <si>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</si>
  <si>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</si>
  <si>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</si>
  <si>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</si>
  <si>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</si>
  <si>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</si>
  <si>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</si>
  <si>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</si>
  <si>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</si>
  <si>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</si>
  <si>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</si>
  <si>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</si>
  <si>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</si>
  <si>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</si>
  <si>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</si>
  <si>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</si>
  <si>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</si>
  <si>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</si>
  <si>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</si>
  <si>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</si>
  <si>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</si>
  <si>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</si>
  <si>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</si>
  <si>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</si>
  <si>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</si>
  <si>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</si>
  <si>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</si>
  <si>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</si>
  <si>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</si>
  <si>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</si>
  <si>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</si>
  <si>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</si>
  <si>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</si>
  <si>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</si>
  <si>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</si>
  <si>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</si>
  <si>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</si>
  <si>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</si>
  <si>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</si>
  <si>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</si>
  <si>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</si>
  <si>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</si>
  <si>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</si>
  <si>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</si>
  <si>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</si>
  <si>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</si>
  <si>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</si>
  <si>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</si>
  <si>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</si>
  <si>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</si>
  <si>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</si>
  <si>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</si>
  <si>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</si>
  <si>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</si>
  <si>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</si>
  <si>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</si>
  <si>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</si>
  <si>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</si>
  <si>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</si>
  <si>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</si>
  <si>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</si>
  <si>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</si>
  <si>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</si>
  <si>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</si>
  <si>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</si>
  <si>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</si>
  <si>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</si>
  <si>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</si>
  <si>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</si>
  <si>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</si>
  <si>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</si>
  <si>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</si>
  <si>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</si>
  <si>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</si>
  <si>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</si>
  <si>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</si>
  <si>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</si>
  <si>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</si>
  <si>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</si>
  <si>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</si>
  <si>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</si>
  <si>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</si>
  <si>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</si>
  <si>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</si>
  <si>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</si>
  <si>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</si>
  <si>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</si>
  <si>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</si>
  <si>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</si>
  <si>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</si>
  <si>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</si>
  <si>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</si>
  <si>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</si>
  <si>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</si>
  <si>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</si>
  <si>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</si>
  <si>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</si>
  <si>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</si>
  <si>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</si>
  <si>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</si>
  <si>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</si>
  <si>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</si>
  <si>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</si>
  <si>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</si>
  <si>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</si>
  <si>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</si>
  <si>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</si>
  <si>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</si>
  <si>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</si>
  <si>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</si>
  <si>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</si>
  <si>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</si>
  <si>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</si>
  <si>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</si>
  <si>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</si>
  <si>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</si>
  <si>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</si>
  <si>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</si>
  <si>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</si>
  <si>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</si>
  <si>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</si>
  <si>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</si>
  <si>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</si>
  <si>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</si>
  <si>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</si>
  <si>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</si>
  <si>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</si>
  <si>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</si>
  <si>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</si>
  <si>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</si>
  <si>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</si>
  <si>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</si>
  <si>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</si>
  <si>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</si>
  <si>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</si>
  <si>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</si>
  <si>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</si>
  <si>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</si>
  <si>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</si>
  <si>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</si>
  <si>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</si>
  <si>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</si>
  <si>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</si>
  <si>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</si>
  <si>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</si>
  <si>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</si>
  <si>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</si>
  <si>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</si>
  <si>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</si>
  <si>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</si>
  <si>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</si>
  <si>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</si>
  <si>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</si>
  <si>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</si>
  <si>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</si>
  <si>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</si>
  <si>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</si>
  <si>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</si>
  <si>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</si>
  <si>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</si>
  <si>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</si>
  <si>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</si>
  <si>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</si>
  <si>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</si>
  <si>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</si>
  <si>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</si>
  <si>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</si>
  <si>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</si>
  <si>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</si>
  <si>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</si>
  <si>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</si>
  <si>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</si>
  <si>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</si>
  <si>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</si>
  <si>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</si>
  <si>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</si>
  <si>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</si>
  <si>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</si>
  <si>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</si>
  <si>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</si>
  <si>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</si>
  <si>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</si>
  <si>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</si>
  <si>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</si>
  <si>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</si>
  <si>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</si>
  <si>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</si>
  <si>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</si>
  <si>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</si>
  <si>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</si>
  <si>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</si>
  <si>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</si>
  <si>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</si>
  <si>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</si>
  <si>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</si>
  <si>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</si>
  <si>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</si>
  <si>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</si>
  <si>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</si>
  <si>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</si>
  <si>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</si>
  <si>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</si>
  <si>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</si>
  <si>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</si>
  <si>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</si>
  <si>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</si>
  <si>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</si>
  <si>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</si>
  <si>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</si>
  <si>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</si>
  <si>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</si>
  <si>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</si>
  <si>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</si>
  <si>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</si>
  <si>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</si>
  <si>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</si>
  <si>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</si>
  <si>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</si>
  <si>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</si>
  <si>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</si>
  <si>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</si>
  <si>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</si>
  <si>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</si>
  <si>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</si>
  <si>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</si>
  <si>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</si>
  <si>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</si>
  <si>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</si>
  <si>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</si>
  <si>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</si>
  <si>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</si>
  <si>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</si>
  <si>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</si>
  <si>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</si>
  <si>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</si>
  <si>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</si>
  <si>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</si>
  <si>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</si>
  <si>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</si>
  <si>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</si>
  <si>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</si>
  <si>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</si>
  <si>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</si>
  <si>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</si>
  <si>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</si>
  <si>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</si>
  <si>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</si>
  <si>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</si>
  <si>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</si>
  <si>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</si>
  <si>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</si>
  <si>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</si>
  <si>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</si>
  <si>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</si>
  <si>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</si>
  <si>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</si>
  <si>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</si>
  <si>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</si>
  <si>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</si>
  <si>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</si>
  <si>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</si>
  <si>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</si>
  <si>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</si>
  <si>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</si>
  <si>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</si>
  <si>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</si>
  <si>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</si>
  <si>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</si>
  <si>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</si>
  <si>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</si>
  <si>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</si>
  <si>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</si>
  <si>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</si>
  <si>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</si>
  <si>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</si>
  <si>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</si>
  <si>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</si>
  <si>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</si>
  <si>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</si>
  <si>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</si>
  <si>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</si>
  <si>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</si>
  <si>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</si>
  <si>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</si>
  <si>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</si>
  <si>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</si>
  <si>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</si>
  <si>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</si>
  <si>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</si>
  <si>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</si>
  <si>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</si>
  <si>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</si>
  <si>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</si>
  <si>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</si>
  <si>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</si>
  <si>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</si>
  <si>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</si>
  <si>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</si>
  <si>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</si>
  <si>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</si>
  <si>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</si>
  <si>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</si>
  <si>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</si>
  <si>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</si>
  <si>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</si>
  <si>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</si>
  <si>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</si>
  <si>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</si>
  <si>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</si>
  <si>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</si>
  <si>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</si>
  <si>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</si>
  <si>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</si>
  <si>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</si>
  <si>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</si>
  <si>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</si>
  <si>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</si>
  <si>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</si>
  <si>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</si>
  <si>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</si>
  <si>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</si>
  <si>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</si>
  <si>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</si>
  <si>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</si>
  <si>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</si>
  <si>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</si>
  <si>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</si>
  <si>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</si>
  <si>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</si>
  <si>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</si>
  <si>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</si>
  <si>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</si>
  <si>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</si>
  <si>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</si>
  <si>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</si>
  <si>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</si>
  <si>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</si>
  <si>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</si>
  <si>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</si>
  <si>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</si>
  <si>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</si>
  <si>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</si>
  <si>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</si>
  <si>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</si>
  <si>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</si>
  <si>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</si>
  <si>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</si>
  <si>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</si>
  <si>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</si>
  <si>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</si>
  <si>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</si>
  <si>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</si>
  <si>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</si>
  <si>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</si>
  <si>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</si>
  <si>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</si>
  <si>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</si>
  <si>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</si>
  <si>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</si>
  <si>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</si>
  <si>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</si>
  <si>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</si>
  <si>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</si>
  <si>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</si>
  <si>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</si>
  <si>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</si>
  <si>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</si>
  <si>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</si>
  <si>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</si>
  <si>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</si>
  <si>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</si>
  <si>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</si>
  <si>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</si>
  <si>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</si>
  <si>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</si>
  <si>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</si>
  <si>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</si>
  <si>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</si>
  <si>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</si>
  <si>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</si>
  <si>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</si>
  <si>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</si>
  <si>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</si>
  <si>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</si>
  <si>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</si>
  <si>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</si>
  <si>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</si>
  <si>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</si>
  <si>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</si>
  <si>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</si>
  <si>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</si>
  <si>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</si>
  <si>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</si>
  <si>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</si>
  <si>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</si>
  <si>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</si>
  <si>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</si>
  <si>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</si>
  <si>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</si>
  <si>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</si>
  <si>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</si>
  <si>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</si>
  <si>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</si>
  <si>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</si>
  <si>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</si>
  <si>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</si>
  <si>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</si>
  <si>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</si>
  <si>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</si>
  <si>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</si>
  <si>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</si>
  <si>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</si>
  <si>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</si>
  <si>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</si>
  <si>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</si>
  <si>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</si>
  <si>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</si>
  <si>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</si>
  <si>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</si>
  <si>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</si>
  <si>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</si>
  <si>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</si>
  <si>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</si>
  <si>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</si>
  <si>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</si>
  <si>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</si>
  <si>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</si>
  <si>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</si>
  <si>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</si>
  <si>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</si>
  <si>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</si>
  <si>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</si>
  <si>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</si>
  <si>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</si>
  <si>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</si>
  <si>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</si>
  <si>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</si>
  <si>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</si>
  <si>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</si>
  <si>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</si>
  <si>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</si>
  <si>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</si>
  <si>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</si>
  <si>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</si>
  <si>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</si>
  <si>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</si>
  <si>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</si>
  <si>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</si>
  <si>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</si>
  <si>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</si>
  <si>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</si>
  <si>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</si>
  <si>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</si>
  <si>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</si>
  <si>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</si>
  <si>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</si>
  <si>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</si>
  <si>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</si>
  <si>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</si>
  <si>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</si>
  <si>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</si>
  <si>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</si>
  <si>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</si>
  <si>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</si>
  <si>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</si>
  <si>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</si>
  <si>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</si>
  <si>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</si>
  <si>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</si>
  <si>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</si>
  <si>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</si>
  <si>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</si>
  <si>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</si>
  <si>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</si>
  <si>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</si>
  <si>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</si>
  <si>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</si>
  <si>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</si>
  <si>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</si>
  <si>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</si>
  <si>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</si>
  <si>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</si>
  <si>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</si>
  <si>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</si>
  <si>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</si>
  <si>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</si>
  <si>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</si>
  <si>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</si>
  <si>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</si>
  <si>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</si>
  <si>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</si>
  <si>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</si>
  <si>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</si>
  <si>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</si>
  <si>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</si>
  <si>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</si>
  <si>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</si>
  <si>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</si>
  <si>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</si>
  <si>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</si>
  <si>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</si>
  <si>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</si>
  <si>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</si>
  <si>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</si>
  <si>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</si>
  <si>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</si>
  <si>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</si>
  <si>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</si>
  <si>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</si>
  <si>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</si>
  <si>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</si>
  <si>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</si>
  <si>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</si>
  <si>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</si>
  <si>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</si>
  <si>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</si>
  <si>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</si>
  <si>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</si>
  <si>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</si>
  <si>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</si>
  <si>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</si>
  <si>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</si>
  <si>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</si>
  <si>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</si>
  <si>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</si>
  <si>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</si>
  <si>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</si>
  <si>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</si>
  <si>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</si>
  <si>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</si>
  <si>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</si>
  <si>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</si>
  <si>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</si>
  <si>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</si>
  <si>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</si>
  <si>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</si>
  <si>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</si>
  <si>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</si>
  <si>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</si>
  <si>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</si>
  <si>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</si>
  <si>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</si>
  <si>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</si>
  <si>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</si>
  <si>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</si>
  <si>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</si>
  <si>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</si>
  <si>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</si>
  <si>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</si>
  <si>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</si>
  <si>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</si>
  <si>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</si>
  <si>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</si>
  <si>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</si>
  <si>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</si>
  <si>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</si>
  <si>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</si>
  <si>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</si>
  <si>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</si>
  <si>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</si>
  <si>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</si>
  <si>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</si>
  <si>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</si>
  <si>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</si>
  <si>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</si>
  <si>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</si>
  <si>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</si>
  <si>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</si>
  <si>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</si>
  <si>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</si>
  <si>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</si>
  <si>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</si>
  <si>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</si>
  <si>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</si>
  <si>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</si>
  <si>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</si>
  <si>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</si>
  <si>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</si>
  <si>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</si>
  <si>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</si>
  <si>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</si>
  <si>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</si>
  <si>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</si>
  <si>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</si>
  <si>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</si>
  <si>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</si>
  <si>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</si>
  <si>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</si>
  <si>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</si>
  <si>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</si>
  <si>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</si>
  <si>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</si>
  <si>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</si>
  <si>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</si>
  <si>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</si>
  <si>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</si>
  <si>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</si>
  <si>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</si>
  <si>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</si>
  <si>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</si>
  <si>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</si>
  <si>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</si>
  <si>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</si>
  <si>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</si>
  <si>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</si>
  <si>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</si>
  <si>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</si>
  <si>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</si>
  <si>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</si>
  <si>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</si>
  <si>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</si>
  <si>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</si>
  <si>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</si>
  <si>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</si>
  <si>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</si>
  <si>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</si>
  <si>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</si>
  <si>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</si>
  <si>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</si>
  <si>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</si>
  <si>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</si>
  <si>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</si>
  <si>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</si>
  <si>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</si>
  <si>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</si>
  <si>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</si>
  <si>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</si>
  <si>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</si>
  <si>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</si>
  <si>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</si>
  <si>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</si>
  <si>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</si>
  <si>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</si>
  <si>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</si>
  <si>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</si>
  <si>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</si>
  <si>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</si>
  <si>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</si>
  <si>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</si>
  <si>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</si>
  <si>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</si>
  <si>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</si>
  <si>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</si>
  <si>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</si>
  <si>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</si>
  <si>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</si>
  <si>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</si>
  <si>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</si>
  <si>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</si>
  <si>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</si>
  <si>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</si>
  <si>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</si>
  <si>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</si>
  <si>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</si>
  <si>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</si>
  <si>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</si>
  <si>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</si>
  <si>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</si>
  <si>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</si>
  <si>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</si>
  <si>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</si>
  <si>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</si>
  <si>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</si>
  <si>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</si>
  <si>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</si>
  <si>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</si>
  <si>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</si>
  <si>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</si>
  <si>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</si>
  <si>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</si>
  <si>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</si>
  <si>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</si>
  <si>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</si>
  <si>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</si>
  <si>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</si>
  <si>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</si>
  <si>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</si>
  <si>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</si>
  <si>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</si>
  <si>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</si>
  <si>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</si>
  <si>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</si>
  <si>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</si>
  <si>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</si>
  <si>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</si>
  <si>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</si>
  <si>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</si>
  <si>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</si>
  <si>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</si>
  <si>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</si>
  <si>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</si>
  <si>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</si>
  <si>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</si>
  <si>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</si>
  <si>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</si>
  <si>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</si>
  <si>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</si>
  <si>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</si>
  <si>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</si>
  <si>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</si>
  <si>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</si>
  <si>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</si>
  <si>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</si>
  <si>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</si>
  <si>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</si>
  <si>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</si>
  <si>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</si>
  <si>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</si>
  <si>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</si>
  <si>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</si>
  <si>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</si>
  <si>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</si>
  <si>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</si>
  <si>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</si>
  <si>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</si>
  <si>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</si>
  <si>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</si>
  <si>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</si>
  <si>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</si>
  <si>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</si>
  <si>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</si>
  <si>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</si>
  <si>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</si>
  <si>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</si>
  <si>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</si>
  <si>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</si>
  <si>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</si>
  <si>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</si>
  <si>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</si>
  <si>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</si>
  <si>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</si>
  <si>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</si>
  <si>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</si>
  <si>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</si>
  <si>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</si>
  <si>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</si>
  <si>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</si>
  <si>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</si>
  <si>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</si>
  <si>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</si>
  <si>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</si>
  <si>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</si>
  <si>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</si>
  <si>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</si>
  <si>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</si>
  <si>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</si>
  <si>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</si>
  <si>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</si>
  <si>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</si>
  <si>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</si>
  <si>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</si>
  <si>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</si>
  <si>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</si>
  <si>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</si>
  <si>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</si>
  <si>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</si>
  <si>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</si>
  <si>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</si>
  <si>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</si>
  <si>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</si>
  <si>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</si>
  <si>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</si>
  <si>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</si>
  <si>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</si>
  <si>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</si>
  <si>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</si>
  <si>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</si>
  <si>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</si>
  <si>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</si>
  <si>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</si>
  <si>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</si>
  <si>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</si>
  <si>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</si>
  <si>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</si>
  <si>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</si>
  <si>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</si>
  <si>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</si>
  <si>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</si>
  <si>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</si>
  <si>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</si>
  <si>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</si>
  <si>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</si>
  <si>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</si>
  <si>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</si>
  <si>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</si>
  <si>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</si>
  <si>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</si>
  <si>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</si>
  <si>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</si>
  <si>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</si>
  <si>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</si>
  <si>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</si>
  <si>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</si>
  <si>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</si>
  <si>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</si>
  <si>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</si>
  <si>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</si>
  <si>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</si>
  <si>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</si>
  <si>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</si>
  <si>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</si>
  <si>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</si>
  <si>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</si>
  <si>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</si>
  <si>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</si>
  <si>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</si>
  <si>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</si>
  <si>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</si>
  <si>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</si>
  <si>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</si>
  <si>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</si>
  <si>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</si>
  <si>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</si>
  <si>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</si>
  <si>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</si>
  <si>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</si>
  <si>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</si>
  <si>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</si>
  <si>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</si>
  <si>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</si>
  <si>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</si>
  <si>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</si>
  <si>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</si>
  <si>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</si>
  <si>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</si>
  <si>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</si>
  <si>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</si>
  <si>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</si>
  <si>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</si>
  <si>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</si>
  <si>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</si>
  <si>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</si>
  <si>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</si>
  <si>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</si>
  <si>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</si>
  <si>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</si>
  <si>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</si>
  <si>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</si>
  <si>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</si>
  <si>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</si>
  <si>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</si>
  <si>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</si>
  <si>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</si>
  <si>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</si>
  <si>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</si>
  <si>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</si>
  <si>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</si>
  <si>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</si>
  <si>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</si>
  <si>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</si>
  <si>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</si>
  <si>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</si>
  <si>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</si>
  <si>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</si>
  <si>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</si>
  <si>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</si>
  <si>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</si>
  <si>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</si>
  <si>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</si>
  <si>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</si>
  <si>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</si>
  <si>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</si>
  <si>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</si>
  <si>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</si>
  <si>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</si>
  <si>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</si>
  <si>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</si>
  <si>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</si>
  <si>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</si>
  <si>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</si>
  <si>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</si>
  <si>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</si>
  <si>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</si>
  <si>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</si>
  <si>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</si>
  <si>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</si>
  <si>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</si>
  <si>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</si>
  <si>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</si>
  <si>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</si>
  <si>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</si>
  <si>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</si>
  <si>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</si>
  <si>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</si>
  <si>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</si>
  <si>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</si>
  <si>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</si>
  <si>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</si>
  <si>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</si>
  <si>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</si>
  <si>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</si>
  <si>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</si>
  <si>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</si>
  <si>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</si>
  <si>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</si>
  <si>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</si>
  <si>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</si>
  <si>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</si>
  <si>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</si>
  <si>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</si>
  <si>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</si>
  <si>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</si>
  <si>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</si>
  <si>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</si>
  <si>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</si>
  <si>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</si>
  <si>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</si>
  <si>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</si>
  <si>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</si>
  <si>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</si>
  <si>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</si>
  <si>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</si>
  <si>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</si>
  <si>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</si>
  <si>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</si>
  <si>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</si>
  <si>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</si>
  <si>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</si>
  <si>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</si>
  <si>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</si>
  <si>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</si>
  <si>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</si>
  <si>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</si>
  <si>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</si>
  <si>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</si>
  <si>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</si>
  <si>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</si>
  <si>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</si>
  <si>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</si>
  <si>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</si>
  <si>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</si>
  <si>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</si>
  <si>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</si>
  <si>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</si>
  <si>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</si>
  <si>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</si>
  <si>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</si>
  <si>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</si>
  <si>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</si>
  <si>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</si>
  <si>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</si>
  <si>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</si>
  <si>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</si>
  <si>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</si>
  <si>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</si>
  <si>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</si>
  <si>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</si>
  <si>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</si>
  <si>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</si>
  <si>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</si>
  <si>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</si>
  <si>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</si>
  <si>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</si>
  <si>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</si>
  <si>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</si>
  <si>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</si>
  <si>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</si>
  <si>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</si>
  <si>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</si>
  <si>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</si>
  <si>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</si>
  <si>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</si>
  <si>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</si>
  <si>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</si>
  <si>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</si>
  <si>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</si>
  <si>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</si>
  <si>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</si>
  <si>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</si>
  <si>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</si>
  <si>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</si>
  <si>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</si>
  <si>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</si>
  <si>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</si>
  <si>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</si>
  <si>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</si>
  <si>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</si>
  <si>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</si>
  <si>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</si>
  <si>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</si>
  <si>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</si>
  <si>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</si>
  <si>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</si>
  <si>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</si>
  <si>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</si>
  <si>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</si>
  <si>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</si>
  <si>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</si>
  <si>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</si>
  <si>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</si>
  <si>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</si>
  <si>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</si>
  <si>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</si>
  <si>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</si>
  <si>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</si>
  <si>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</si>
  <si>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</si>
  <si>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</si>
  <si>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</si>
  <si>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</si>
  <si>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</si>
  <si>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</si>
  <si>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</si>
  <si>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</si>
  <si>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</si>
  <si>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</si>
  <si>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</si>
  <si>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</si>
  <si>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</si>
  <si>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</si>
  <si>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</si>
  <si>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</si>
  <si>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</si>
  <si>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</si>
  <si>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</si>
  <si>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</si>
  <si>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</si>
  <si>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</si>
  <si>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</si>
  <si>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</si>
  <si>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</si>
  <si>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</si>
  <si>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</si>
  <si>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</si>
  <si>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</si>
  <si>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</si>
  <si>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</si>
  <si>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</si>
  <si>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</si>
  <si>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</si>
  <si>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</si>
  <si>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</si>
  <si>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</si>
  <si>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</si>
  <si>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</si>
  <si>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</si>
  <si>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</si>
  <si>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</si>
  <si>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</si>
  <si>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</si>
  <si>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</si>
  <si>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</si>
  <si>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</si>
  <si>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</si>
  <si>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</si>
  <si>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</si>
  <si>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</si>
  <si>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</si>
  <si>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</si>
  <si>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</si>
  <si>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</si>
  <si>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</si>
  <si>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</si>
  <si>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</si>
  <si>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</si>
  <si>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</si>
  <si>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</si>
  <si>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</si>
  <si>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</si>
  <si>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</si>
  <si>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</si>
  <si>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</si>
  <si>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</si>
  <si>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</si>
  <si>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</si>
  <si>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</si>
  <si>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</si>
  <si>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</si>
  <si>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</si>
  <si>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</si>
  <si>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</si>
  <si>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</si>
  <si>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</si>
  <si>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</si>
  <si>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</si>
  <si>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</si>
  <si>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</si>
  <si>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</si>
  <si>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</si>
  <si>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</si>
  <si>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</si>
  <si>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</si>
  <si>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</si>
  <si>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</si>
  <si>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</si>
  <si>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</si>
  <si>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</si>
  <si>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</si>
  <si>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</si>
  <si>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</si>
  <si>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</si>
  <si>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</si>
  <si>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</si>
  <si>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</si>
  <si>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</si>
  <si>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</si>
  <si>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</si>
  <si>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</si>
  <si>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</si>
  <si>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</si>
  <si>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</si>
  <si>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</si>
  <si>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</si>
  <si>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</si>
  <si>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</si>
  <si>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</si>
  <si>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</si>
  <si>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</si>
  <si>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</si>
  <si>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</si>
  <si>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</si>
  <si>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</si>
  <si>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</si>
  <si>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</si>
  <si>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</si>
  <si>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</si>
  <si>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</si>
  <si>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</si>
  <si>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</si>
  <si>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</si>
  <si>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</si>
  <si>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</si>
  <si>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</si>
  <si>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</si>
  <si>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</si>
  <si>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</si>
  <si>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</si>
  <si>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</si>
  <si>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</si>
  <si>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</si>
  <si>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</si>
  <si>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</si>
  <si>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</si>
  <si>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</si>
  <si>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</si>
  <si>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</si>
  <si>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</si>
  <si>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</si>
  <si>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</si>
  <si>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</si>
  <si>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</si>
  <si>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</si>
  <si>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</si>
  <si>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</si>
  <si>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</si>
  <si>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</si>
  <si>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</si>
  <si>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</si>
  <si>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</si>
  <si>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</si>
  <si>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</si>
  <si>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</si>
  <si>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</si>
  <si>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</si>
  <si>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</si>
  <si>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</si>
  <si>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</si>
  <si>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</si>
  <si>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</si>
  <si>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</si>
  <si>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</si>
  <si>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</si>
  <si>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</si>
  <si>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</si>
  <si>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</si>
  <si>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</si>
  <si>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</si>
  <si>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</si>
  <si>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</si>
  <si>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</si>
  <si>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</si>
  <si>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</si>
  <si>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</si>
  <si>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</si>
  <si>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</si>
  <si>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</si>
  <si>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</si>
  <si>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</si>
  <si>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</si>
  <si>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</si>
  <si>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</si>
  <si>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</si>
  <si>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</si>
  <si>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</si>
  <si>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</si>
  <si>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</si>
  <si>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</si>
  <si>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</si>
  <si>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</si>
  <si>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</si>
  <si>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</si>
  <si>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</si>
  <si>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</si>
  <si>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</si>
  <si>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</si>
  <si>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</si>
  <si>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</si>
  <si>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</si>
  <si>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</si>
  <si>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</si>
  <si>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</si>
  <si>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</si>
  <si>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</si>
  <si>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</si>
  <si>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</si>
  <si>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</si>
  <si>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</si>
  <si>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</si>
  <si>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</si>
  <si>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</si>
  <si>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</si>
  <si>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</si>
  <si>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</si>
  <si>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</si>
  <si>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</si>
  <si>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</si>
  <si>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</si>
  <si>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</si>
  <si>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</si>
  <si>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</si>
  <si>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</si>
  <si>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</si>
  <si>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</si>
  <si>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</si>
  <si>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</si>
  <si>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</si>
  <si>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</si>
  <si>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</si>
  <si>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</si>
  <si>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</si>
  <si>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</si>
  <si>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</si>
  <si>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</si>
  <si>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</si>
  <si>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</si>
  <si>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</si>
  <si>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</si>
  <si>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</si>
  <si>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</si>
  <si>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</si>
  <si>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</si>
  <si>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</si>
  <si>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</si>
  <si>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</si>
  <si>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</si>
  <si>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</si>
  <si>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</si>
  <si>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</si>
  <si>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</si>
  <si>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</si>
  <si>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</si>
  <si>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</si>
  <si>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</si>
  <si>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</si>
  <si>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</si>
  <si>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</si>
  <si>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</si>
  <si>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</si>
  <si>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</si>
  <si>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</si>
  <si>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</si>
  <si>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</si>
  <si>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</si>
  <si>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</si>
  <si>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</si>
  <si>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</si>
  <si>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</si>
  <si>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</si>
  <si>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</si>
  <si>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</si>
  <si>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</si>
  <si>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</si>
  <si>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</si>
  <si>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</si>
  <si>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</si>
  <si>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</si>
  <si>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</si>
  <si>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</si>
  <si>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</si>
  <si>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</si>
  <si>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</si>
  <si>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</si>
  <si>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</si>
  <si>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</si>
  <si>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</si>
  <si>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</si>
  <si>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</si>
  <si>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</si>
  <si>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</si>
  <si>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</si>
  <si>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</si>
  <si>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</si>
  <si>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</si>
  <si>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</si>
  <si>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</si>
  <si>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</si>
  <si>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</si>
  <si>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</si>
  <si>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</si>
  <si>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</si>
  <si>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</si>
  <si>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</si>
  <si>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</si>
  <si>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</si>
  <si>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</si>
  <si>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</si>
  <si>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</si>
  <si>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</si>
  <si>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</si>
  <si>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</si>
  <si>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</si>
  <si>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</si>
  <si>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</si>
  <si>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</si>
  <si>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</si>
  <si>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</si>
  <si>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</si>
  <si>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</si>
  <si>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</si>
  <si>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</si>
  <si>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</si>
  <si>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</si>
  <si>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</si>
  <si>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</si>
  <si>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</si>
  <si>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</si>
  <si>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</si>
  <si>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</si>
  <si>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</si>
  <si>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</si>
  <si>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</si>
  <si>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</si>
  <si>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</si>
  <si>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</si>
  <si>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</si>
  <si>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</si>
  <si>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</si>
  <si>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</si>
  <si>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</si>
  <si>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</si>
  <si>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</si>
  <si>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</si>
  <si>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</si>
  <si>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</si>
  <si>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</si>
  <si>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</si>
  <si>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</si>
  <si>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</si>
  <si>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</si>
  <si>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</si>
  <si>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</si>
  <si>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</si>
  <si>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</si>
  <si>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</si>
  <si>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</si>
  <si>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</si>
  <si>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</si>
  <si>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</si>
  <si>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</si>
  <si>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</si>
  <si>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</si>
  <si>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</si>
  <si>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</si>
  <si>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</si>
  <si>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</si>
  <si>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</si>
  <si>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</si>
  <si>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</si>
  <si>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</si>
  <si>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</si>
  <si>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</si>
  <si>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</si>
  <si>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</si>
  <si>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</si>
  <si>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</si>
  <si>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</si>
  <si>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</si>
  <si>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</si>
  <si>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</si>
  <si>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</si>
  <si>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</si>
  <si>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</si>
  <si>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</si>
  <si>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</si>
  <si>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</si>
  <si>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</si>
  <si>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</si>
  <si>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</si>
  <si>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</si>
  <si>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</si>
  <si>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</si>
  <si>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</si>
  <si>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</si>
  <si>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</si>
  <si>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</si>
  <si>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</si>
  <si>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</si>
  <si>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</si>
  <si>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</si>
  <si>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</si>
  <si>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</si>
  <si>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</si>
  <si>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</si>
  <si>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</si>
  <si>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</si>
  <si>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</si>
  <si>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</si>
  <si>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</si>
  <si>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</si>
  <si>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</si>
  <si>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</si>
  <si>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</si>
  <si>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</si>
  <si>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</si>
  <si>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</si>
  <si>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</si>
  <si>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</si>
  <si>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</si>
  <si>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</si>
  <si>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</si>
  <si>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</si>
  <si>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</si>
  <si>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</si>
  <si>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</si>
  <si>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</si>
  <si>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</si>
  <si>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</si>
  <si>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</si>
  <si>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</si>
  <si>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</si>
  <si>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</si>
  <si>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</si>
  <si>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</si>
  <si>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</si>
  <si>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</si>
  <si>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</si>
  <si>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</si>
  <si>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</si>
  <si>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</si>
  <si>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</si>
  <si>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</si>
  <si>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</si>
  <si>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</si>
  <si>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</si>
  <si>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</si>
  <si>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</si>
  <si>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</si>
  <si>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</si>
  <si>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</si>
  <si>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</si>
  <si>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</si>
  <si>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</si>
  <si>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</si>
  <si>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</si>
  <si>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</si>
  <si>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</si>
  <si>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</si>
  <si>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</si>
  <si>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</si>
  <si>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</si>
  <si>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</si>
  <si>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</si>
  <si>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</si>
  <si>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</si>
  <si>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</si>
  <si>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</si>
  <si>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</si>
  <si>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</si>
  <si>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</si>
  <si>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</si>
  <si>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</si>
  <si>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</si>
  <si>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</si>
  <si>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</si>
  <si>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</si>
  <si>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</si>
  <si>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</si>
  <si>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</si>
  <si>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</si>
  <si>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</si>
  <si>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</si>
  <si>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</si>
  <si>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</si>
  <si>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</si>
  <si>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</si>
  <si>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</si>
  <si>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</si>
  <si>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</si>
  <si>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</si>
  <si>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</si>
  <si>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</si>
  <si>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</si>
  <si>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</si>
  <si>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</si>
  <si>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</si>
  <si>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</si>
  <si>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</si>
  <si>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</si>
  <si>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</si>
  <si>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</si>
  <si>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</si>
  <si>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</si>
  <si>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</si>
  <si>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</si>
  <si>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</si>
  <si>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</si>
  <si>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</si>
  <si>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</si>
  <si>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</si>
  <si>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</si>
  <si>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</si>
  <si>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</si>
  <si>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</si>
  <si>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</si>
  <si>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</si>
  <si>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</si>
  <si>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</si>
  <si>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</si>
  <si>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</si>
  <si>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</si>
  <si>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</si>
  <si>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</si>
  <si>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</si>
  <si>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</si>
  <si>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</si>
  <si>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</si>
  <si>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</si>
  <si>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</si>
  <si>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</si>
  <si>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</si>
  <si>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</si>
  <si>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</si>
  <si>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</si>
  <si>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</si>
  <si>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</si>
  <si>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</si>
  <si>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</si>
  <si>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</si>
  <si>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</si>
  <si>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</si>
  <si>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</si>
  <si>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</si>
  <si>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</si>
  <si>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</si>
  <si>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</si>
  <si>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</si>
  <si>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</si>
  <si>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</si>
  <si>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</si>
  <si>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</si>
  <si>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</si>
  <si>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</si>
  <si>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</si>
  <si>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</si>
  <si>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</si>
  <si>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</si>
  <si>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</si>
  <si>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</si>
  <si>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</si>
  <si>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</si>
  <si>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</si>
  <si>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</si>
  <si>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</si>
  <si>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</si>
  <si>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</si>
  <si>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</si>
  <si>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</si>
  <si>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</si>
  <si>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</si>
  <si>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</si>
  <si>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</si>
  <si>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</si>
  <si>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</si>
  <si>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</si>
  <si>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</si>
  <si>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</si>
  <si>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</si>
  <si>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</si>
  <si>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</si>
  <si>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</si>
  <si>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</si>
  <si>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</si>
  <si>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</si>
  <si>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</si>
  <si>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</si>
  <si>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</si>
  <si>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</si>
  <si>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</si>
  <si>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</si>
  <si>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</si>
  <si>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</si>
  <si>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</si>
  <si>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</si>
  <si>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</si>
  <si>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</si>
  <si>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</si>
  <si>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</si>
  <si>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</si>
  <si>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</si>
  <si>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</si>
  <si>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</si>
  <si>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</si>
  <si>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</si>
  <si>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</si>
  <si>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</si>
  <si>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</si>
  <si>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</si>
  <si>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</si>
  <si>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</si>
  <si>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</si>
  <si>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</si>
  <si>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</si>
  <si>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</si>
  <si>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</si>
  <si>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</si>
  <si>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</si>
  <si>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</si>
  <si>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</si>
  <si>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</si>
  <si>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</si>
  <si>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</si>
  <si>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</si>
  <si>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</si>
  <si>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</si>
  <si>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</si>
  <si>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</si>
  <si>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</si>
  <si>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</si>
  <si>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</si>
  <si>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</si>
  <si>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</si>
  <si>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</si>
  <si>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</si>
  <si>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</si>
  <si>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</si>
  <si>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</si>
  <si>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</si>
  <si>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</si>
  <si>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</si>
  <si>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</si>
  <si>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</si>
  <si>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</si>
  <si>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</si>
  <si>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</si>
  <si>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</si>
  <si>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</si>
  <si>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</si>
  <si>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</si>
  <si>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</si>
  <si>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</si>
  <si>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</si>
  <si>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</si>
  <si>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</si>
  <si>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</si>
  <si>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</si>
  <si>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</si>
  <si>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</si>
  <si>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</si>
  <si>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</si>
  <si>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</si>
  <si>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</si>
  <si>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</si>
  <si>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</si>
  <si>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</si>
  <si>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</si>
  <si>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</si>
  <si>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</si>
  <si>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</si>
  <si>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</si>
  <si>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</si>
  <si>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</si>
  <si>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</si>
  <si>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</si>
  <si>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</si>
  <si>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</si>
  <si>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</si>
  <si>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</si>
  <si>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</si>
  <si>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</si>
  <si>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</si>
  <si>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</si>
  <si>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</si>
  <si>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</si>
  <si>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</si>
  <si>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</si>
  <si>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</si>
  <si>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</si>
  <si>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</si>
  <si>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</si>
  <si>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</si>
  <si>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</si>
  <si>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</si>
  <si>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</si>
  <si>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</si>
  <si>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</si>
  <si>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</si>
  <si>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</si>
  <si>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</si>
  <si>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</si>
  <si>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</si>
  <si>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</si>
  <si>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</si>
  <si>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</si>
  <si>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</si>
  <si>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</si>
  <si>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</si>
  <si>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</si>
  <si>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</si>
  <si>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</si>
  <si>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</si>
  <si>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</si>
  <si>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</si>
  <si>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</si>
  <si>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</si>
  <si>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</si>
  <si>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</si>
  <si>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</si>
  <si>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</si>
  <si>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</si>
  <si>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</si>
  <si>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</si>
  <si>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</si>
  <si>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</si>
  <si>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</si>
  <si>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</si>
  <si>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</si>
  <si>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</si>
  <si>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</si>
  <si>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</si>
  <si>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</si>
  <si>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</si>
  <si>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</si>
  <si>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</si>
  <si>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</si>
  <si>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</si>
  <si>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</si>
  <si>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</si>
  <si>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</si>
  <si>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</si>
  <si>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</si>
  <si>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</si>
  <si>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</si>
  <si>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</si>
  <si>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</si>
  <si>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</si>
  <si>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</si>
  <si>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</si>
  <si>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</si>
  <si>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</si>
  <si>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</si>
  <si>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</si>
  <si>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</si>
  <si>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</si>
  <si>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</si>
  <si>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</si>
  <si>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</si>
  <si>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</si>
  <si>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</si>
  <si>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</si>
  <si>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</si>
  <si>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</si>
  <si>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</si>
  <si>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</si>
  <si>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</si>
  <si>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</si>
  <si>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</si>
  <si>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</si>
  <si>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</si>
  <si>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</si>
  <si>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</si>
  <si>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</si>
  <si>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</si>
  <si>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</si>
  <si>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</si>
  <si>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</si>
  <si>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</si>
  <si>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</si>
  <si>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</si>
  <si>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</si>
  <si>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</si>
  <si>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</si>
  <si>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</si>
  <si>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</si>
  <si>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</si>
  <si>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</si>
  <si>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</si>
  <si>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</si>
  <si>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</si>
  <si>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</si>
  <si>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</si>
  <si>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</si>
  <si>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</si>
  <si>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</si>
  <si>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</si>
  <si>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</si>
  <si>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</si>
  <si>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</si>
  <si>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</si>
  <si>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</si>
  <si>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</si>
  <si>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</si>
  <si>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</si>
  <si>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</si>
  <si>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</si>
  <si>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</si>
  <si>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</si>
  <si>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</si>
  <si>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</si>
  <si>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</si>
  <si>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</si>
  <si>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</si>
  <si>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</si>
  <si>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</si>
  <si>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</si>
  <si>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</si>
  <si>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</si>
  <si>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</si>
  <si>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</si>
  <si>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</si>
  <si>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</si>
  <si>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</si>
  <si>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</si>
  <si>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</si>
  <si>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</si>
  <si>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</si>
  <si>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</si>
  <si>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</si>
  <si>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</si>
  <si>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</si>
  <si>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</si>
  <si>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</si>
  <si>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</si>
  <si>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</si>
  <si>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</si>
  <si>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</si>
  <si>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</si>
  <si>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</si>
  <si>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</si>
  <si>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</si>
  <si>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</si>
  <si>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</si>
  <si>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</si>
  <si>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</si>
  <si>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</si>
  <si>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</si>
  <si>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</si>
  <si>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</si>
  <si>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</si>
  <si>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</si>
  <si>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</si>
  <si>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</si>
  <si>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</si>
  <si>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</si>
  <si>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</si>
  <si>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</si>
  <si>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</si>
  <si>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</si>
  <si>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</si>
  <si>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</si>
  <si>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</si>
  <si>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</si>
  <si>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</si>
  <si>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</si>
  <si>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</si>
  <si>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</si>
  <si>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</si>
  <si>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</si>
  <si>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</si>
  <si>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</si>
  <si>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</si>
  <si>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</si>
  <si>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</si>
  <si>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</si>
  <si>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</si>
  <si>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</si>
  <si>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</si>
  <si>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</si>
  <si>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</si>
  <si>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</si>
  <si>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</si>
  <si>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</si>
  <si>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</si>
  <si>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</si>
  <si>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</si>
  <si>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</si>
  <si>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</si>
  <si>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</si>
  <si>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</si>
  <si>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</si>
  <si>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</si>
  <si>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</si>
  <si>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</si>
  <si>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</si>
  <si>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</si>
  <si>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</si>
  <si>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</si>
  <si>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</si>
  <si>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</si>
  <si>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</si>
  <si>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</si>
  <si>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</si>
  <si>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</si>
  <si>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</si>
  <si>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</si>
  <si>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</si>
  <si>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</si>
  <si>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</si>
  <si>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</si>
  <si>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</si>
  <si>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</si>
  <si>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</si>
  <si>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</si>
  <si>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</si>
  <si>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</si>
  <si>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</si>
  <si>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</si>
  <si>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</si>
  <si>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</si>
  <si>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</si>
  <si>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</si>
  <si>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</si>
  <si>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</si>
  <si>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</si>
  <si>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</si>
  <si>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</si>
  <si>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</si>
  <si>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</si>
  <si>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</si>
  <si>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</si>
  <si>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</si>
  <si>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</si>
  <si>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</si>
  <si>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</si>
  <si>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</si>
  <si>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</si>
  <si>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</si>
  <si>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</si>
  <si>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</si>
  <si>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</si>
  <si>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</si>
  <si>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</si>
  <si>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</si>
  <si>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</si>
  <si>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</si>
  <si>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</si>
  <si>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</si>
  <si>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</si>
  <si>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</si>
  <si>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</si>
  <si>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</si>
  <si>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</si>
  <si>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</si>
  <si>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</si>
  <si>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</si>
  <si>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</si>
  <si>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</si>
  <si>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</si>
  <si>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</si>
  <si>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</si>
  <si>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</si>
  <si>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</si>
  <si>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</si>
  <si>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</si>
  <si>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</si>
  <si>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</si>
  <si>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</si>
  <si>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</si>
  <si>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</si>
  <si>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</si>
  <si>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</si>
  <si>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</si>
  <si>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</si>
  <si>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</si>
  <si>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</si>
  <si>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</si>
  <si>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</si>
  <si>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</si>
  <si>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</si>
  <si>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</si>
  <si>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</si>
  <si>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</si>
  <si>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</si>
  <si>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</si>
  <si>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</si>
  <si>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</si>
  <si>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</si>
  <si>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</si>
  <si>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</si>
  <si>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</si>
  <si>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</si>
  <si>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</si>
  <si>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</si>
  <si>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</si>
  <si>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</si>
  <si>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</si>
  <si>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</si>
  <si>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</si>
  <si>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</si>
  <si>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</si>
  <si>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</si>
  <si>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</si>
  <si>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</si>
  <si>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</si>
  <si>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</si>
  <si>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</si>
  <si>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</si>
  <si>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</si>
  <si>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</si>
  <si>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</si>
  <si>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</si>
  <si>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</si>
  <si>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</si>
  <si>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</si>
  <si>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</si>
  <si>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</si>
  <si>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</si>
  <si>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</si>
  <si>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</si>
  <si>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</si>
  <si>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</si>
  <si>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</si>
  <si>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</si>
  <si>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</si>
  <si>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</si>
  <si>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</si>
  <si>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</si>
  <si>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</si>
  <si>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</si>
  <si>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</si>
  <si>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</si>
  <si>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</si>
  <si>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</si>
  <si>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</si>
  <si>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</si>
  <si>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</si>
  <si>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</si>
  <si>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</si>
  <si>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</si>
  <si>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</si>
  <si>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</si>
  <si>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</si>
  <si>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</si>
  <si>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</si>
  <si>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</si>
  <si>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</si>
  <si>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</si>
  <si>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</si>
  <si>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</si>
  <si>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</si>
  <si>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</si>
  <si>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</si>
  <si>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</si>
  <si>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</si>
  <si>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</si>
  <si>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</si>
  <si>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</si>
  <si>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</si>
  <si>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</si>
  <si>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</si>
  <si>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</si>
  <si>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</si>
  <si>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</si>
  <si>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</si>
  <si>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</si>
  <si>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</si>
  <si>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</si>
  <si>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</si>
  <si>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</si>
  <si>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</si>
  <si>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</si>
  <si>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</si>
  <si>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</si>
  <si>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</si>
  <si>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</si>
  <si>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</si>
  <si>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</si>
  <si>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</si>
  <si>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</si>
  <si>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</si>
  <si>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</si>
  <si>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</si>
  <si>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</si>
  <si>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</si>
  <si>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</si>
  <si>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</si>
  <si>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</si>
  <si>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</si>
  <si>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</si>
  <si>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</si>
  <si>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</si>
  <si>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</si>
  <si>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</si>
  <si>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</si>
  <si>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</si>
  <si>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</si>
  <si>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</si>
  <si>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</si>
  <si>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</si>
  <si>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</si>
  <si>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</si>
  <si>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</si>
  <si>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</si>
  <si>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</si>
  <si>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</si>
  <si>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</si>
  <si>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</si>
  <si>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</si>
  <si>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</si>
  <si>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</si>
  <si>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</si>
  <si>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</si>
  <si>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</si>
  <si>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</si>
  <si>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</si>
  <si>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</si>
  <si>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</si>
  <si>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</si>
  <si>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</si>
  <si>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</si>
  <si>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</si>
  <si>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</si>
  <si>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</si>
  <si>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</si>
  <si>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</si>
  <si>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</si>
  <si>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</si>
  <si>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</si>
  <si>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</si>
  <si>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</si>
  <si>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</si>
  <si>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</si>
  <si>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</si>
  <si>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</si>
  <si>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</si>
  <si>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</si>
  <si>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</si>
  <si>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</si>
  <si>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</si>
  <si>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</si>
  <si>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</si>
  <si>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</si>
  <si>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</si>
  <si>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</si>
  <si>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</si>
  <si>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</si>
  <si>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</si>
  <si>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</si>
  <si>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</si>
  <si>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</si>
  <si>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</si>
  <si>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</si>
  <si>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</si>
  <si>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</si>
  <si>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</si>
  <si>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</si>
  <si>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</si>
  <si>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</si>
  <si>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</si>
  <si>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</si>
  <si>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</si>
  <si>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</si>
  <si>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</si>
  <si>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</si>
  <si>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</si>
  <si>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</si>
  <si>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</si>
  <si>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</si>
  <si>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</si>
  <si>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</si>
  <si>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</si>
  <si>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</si>
  <si>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</si>
  <si>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</si>
  <si>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</si>
  <si>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</si>
  <si>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</si>
  <si>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</si>
  <si>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</si>
  <si>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</si>
  <si>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</si>
  <si>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</si>
  <si>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</si>
  <si>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</si>
  <si>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</si>
  <si>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</si>
  <si>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</si>
  <si>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</si>
  <si>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</si>
  <si>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</si>
  <si>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</si>
  <si>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</si>
  <si>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</si>
  <si>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</si>
  <si>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</si>
  <si>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</si>
  <si>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</si>
  <si>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</si>
  <si>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</si>
  <si>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</si>
  <si>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</si>
  <si>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</si>
  <si>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</si>
  <si>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</si>
  <si>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</si>
  <si>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</si>
  <si>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</si>
  <si>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</si>
  <si>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</si>
  <si>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</si>
  <si>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</si>
  <si>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</si>
  <si>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</si>
  <si>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</si>
  <si>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</si>
  <si>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</si>
  <si>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</si>
  <si>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</si>
  <si>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</si>
  <si>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</si>
  <si>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</si>
  <si>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</si>
  <si>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</si>
  <si>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</si>
  <si>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</si>
  <si>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</si>
  <si>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</si>
  <si>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</si>
  <si>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</si>
  <si>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</si>
  <si>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</si>
  <si>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</si>
  <si>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</si>
  <si>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</si>
  <si>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</si>
  <si>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</si>
  <si>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</si>
  <si>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</si>
  <si>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</si>
  <si>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</si>
  <si>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</si>
  <si>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</si>
  <si>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</si>
  <si>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</si>
  <si>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</si>
  <si>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</si>
  <si>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</si>
  <si>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</si>
  <si>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</si>
  <si>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</si>
  <si>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</si>
  <si>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</si>
  <si>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</si>
  <si>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</si>
  <si>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</si>
  <si>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</si>
  <si>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</si>
  <si>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</si>
  <si>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</si>
  <si>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</si>
  <si>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</si>
  <si>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</si>
  <si>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</si>
  <si>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</si>
  <si>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</si>
  <si>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</si>
  <si>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</si>
  <si>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</si>
  <si>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</si>
  <si>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</si>
  <si>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</si>
  <si>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</si>
  <si>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</si>
  <si>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</si>
  <si>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</si>
  <si>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</si>
  <si>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</si>
  <si>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</si>
  <si>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</si>
  <si>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</si>
  <si>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</si>
  <si>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</si>
  <si>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</si>
  <si>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</si>
  <si>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</si>
  <si>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</si>
  <si>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</si>
  <si>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</si>
  <si>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</si>
  <si>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</si>
  <si>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</si>
  <si>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</si>
  <si>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</si>
  <si>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</si>
  <si>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</si>
  <si>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</si>
  <si>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</si>
  <si>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</si>
  <si>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</si>
  <si>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</si>
  <si>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</si>
  <si>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</si>
  <si>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</si>
  <si>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</si>
  <si>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</si>
  <si>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</si>
  <si>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</si>
  <si>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</si>
  <si>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</si>
  <si>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</si>
  <si>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</si>
  <si>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</si>
  <si>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</si>
  <si>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</si>
  <si>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</si>
  <si>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</si>
  <si>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</si>
  <si>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</si>
  <si>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</si>
  <si>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</si>
  <si>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</si>
  <si>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</si>
  <si>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</si>
  <si>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</si>
  <si>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</si>
  <si>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</si>
  <si>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</si>
  <si>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</si>
  <si>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</si>
  <si>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</si>
  <si>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</si>
  <si>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</si>
  <si>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</si>
  <si>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</si>
  <si>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</si>
  <si>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</si>
  <si>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</si>
  <si>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</si>
  <si>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</si>
  <si>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</si>
  <si>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</si>
  <si>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</si>
  <si>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</si>
  <si>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</si>
  <si>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</si>
  <si>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</si>
  <si>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</si>
  <si>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</si>
  <si>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</si>
  <si>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</si>
  <si>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</si>
  <si>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</si>
  <si>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</si>
  <si>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</si>
  <si>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</si>
  <si>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</si>
  <si>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</si>
  <si>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</si>
  <si>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</si>
  <si>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</si>
  <si>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</si>
  <si>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</si>
  <si>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</si>
  <si>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</si>
  <si>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</si>
  <si>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</si>
  <si>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</si>
  <si>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</si>
  <si>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</si>
  <si>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</si>
  <si>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</si>
  <si>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</si>
  <si>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</si>
  <si>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</si>
  <si>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</si>
  <si>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</si>
  <si>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</si>
  <si>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</si>
  <si>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</si>
  <si>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</si>
  <si>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</si>
  <si>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</si>
  <si>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</si>
  <si>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</si>
  <si>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</si>
  <si>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</si>
  <si>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</si>
  <si>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</si>
  <si>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</si>
  <si>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</si>
  <si>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</si>
  <si>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</si>
  <si>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</si>
  <si>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</si>
  <si>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</si>
  <si>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</si>
  <si>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</si>
  <si>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</si>
  <si>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</si>
  <si>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</si>
  <si>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</si>
  <si>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</si>
  <si>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</si>
  <si>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</si>
  <si>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</si>
  <si>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</si>
  <si>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</si>
  <si>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</si>
  <si>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</si>
  <si>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</si>
  <si>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</si>
  <si>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</si>
  <si>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</si>
  <si>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</si>
  <si>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</si>
  <si>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</si>
  <si>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</si>
  <si>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</si>
  <si>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</si>
  <si>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</si>
  <si>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</si>
  <si>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</si>
  <si>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</si>
  <si>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</si>
  <si>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</si>
  <si>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</si>
  <si>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</si>
  <si>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</si>
  <si>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</si>
  <si>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</si>
  <si>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</si>
  <si>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</si>
  <si>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</si>
  <si>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</si>
  <si>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</si>
  <si>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</si>
  <si>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</si>
  <si>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</si>
  <si>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</si>
  <si>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</si>
  <si>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</si>
  <si>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</si>
  <si>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</si>
  <si>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</si>
  <si>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</si>
  <si>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</si>
  <si>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</si>
  <si>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</si>
  <si>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</si>
  <si>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</si>
  <si>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</si>
  <si>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</si>
  <si>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</si>
  <si>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</si>
  <si>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</si>
  <si>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</si>
  <si>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</si>
  <si>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</si>
  <si>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</si>
  <si>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</si>
  <si>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</si>
  <si>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</si>
  <si>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</si>
  <si>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</si>
  <si>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</si>
  <si>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</si>
  <si>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</si>
  <si>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</si>
  <si>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</si>
  <si>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</si>
  <si>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</si>
  <si>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</si>
  <si>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</si>
  <si>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</si>
  <si>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</si>
  <si>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</si>
  <si>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</si>
  <si>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</si>
  <si>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</si>
  <si>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</si>
  <si>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</si>
  <si>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</si>
  <si>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</si>
  <si>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</si>
  <si>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</si>
  <si>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</si>
  <si>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</si>
  <si>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</si>
  <si>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</si>
  <si>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</si>
  <si>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</si>
  <si>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</si>
  <si>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</si>
  <si>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</si>
  <si>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</si>
  <si>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</si>
  <si>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</si>
  <si>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</si>
  <si>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</si>
  <si>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</si>
  <si>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</si>
  <si>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</si>
  <si>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</si>
  <si>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</si>
  <si>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</si>
  <si>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</si>
  <si>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</si>
  <si>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</si>
  <si>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</si>
  <si>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</si>
  <si>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</si>
  <si>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</si>
  <si>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</si>
  <si>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</si>
  <si>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</si>
  <si>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</si>
  <si>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</si>
  <si>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</si>
  <si>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</si>
  <si>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</si>
  <si>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</si>
  <si>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</si>
  <si>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</si>
  <si>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</si>
  <si>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</si>
  <si>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</si>
  <si>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</si>
  <si>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</si>
  <si>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</si>
  <si>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</si>
  <si>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</si>
  <si>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</si>
  <si>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</si>
  <si>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</si>
  <si>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</si>
  <si>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</si>
  <si>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</si>
  <si>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</si>
  <si>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</si>
  <si>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</si>
  <si>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</si>
  <si>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</si>
  <si>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</si>
  <si>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</si>
  <si>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</si>
  <si>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</si>
  <si>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</si>
  <si>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</si>
  <si>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</si>
  <si>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</si>
  <si>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</si>
  <si>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</si>
  <si>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</si>
  <si>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</si>
  <si>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</si>
  <si>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</si>
  <si>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</si>
  <si>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</si>
  <si>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</si>
  <si>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</si>
  <si>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</si>
  <si>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</si>
  <si>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</si>
  <si>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</si>
  <si>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</si>
  <si>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</si>
  <si>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</si>
  <si>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</si>
  <si>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</si>
  <si>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</si>
  <si>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</si>
  <si>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</si>
  <si>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</si>
  <si>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</si>
  <si>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</si>
  <si>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</si>
  <si>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</si>
  <si>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</si>
  <si>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</si>
  <si>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</si>
  <si>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</si>
  <si>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</si>
  <si>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</si>
  <si>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</si>
  <si>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</si>
  <si>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</si>
  <si>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</si>
  <si>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</si>
  <si>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</si>
  <si>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</si>
  <si>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</si>
  <si>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</si>
  <si>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</si>
  <si>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</si>
  <si>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</si>
  <si>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</si>
  <si>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</si>
  <si>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</si>
  <si>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</si>
  <si>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</si>
  <si>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</si>
  <si>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</si>
  <si>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</si>
  <si>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</si>
  <si>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</si>
  <si>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</si>
  <si>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</si>
  <si>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</si>
  <si>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</si>
  <si>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</si>
  <si>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</si>
  <si>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</si>
  <si>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</si>
  <si>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</si>
  <si>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</si>
  <si>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</si>
  <si>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</si>
  <si>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</si>
  <si>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</si>
  <si>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</si>
  <si>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</si>
  <si>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</si>
  <si>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</si>
  <si>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</si>
  <si>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</si>
  <si>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</si>
  <si>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</si>
  <si>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</si>
  <si>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</si>
  <si>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</si>
  <si>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</si>
  <si>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</si>
  <si>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</si>
  <si>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</si>
  <si>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</si>
  <si>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</si>
  <si>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</si>
  <si>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</si>
  <si>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</si>
  <si>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</si>
  <si>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</si>
  <si>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</si>
  <si>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</si>
  <si>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</si>
  <si>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</si>
  <si>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</si>
  <si>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</si>
  <si>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</si>
  <si>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</si>
  <si>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</si>
  <si>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</si>
  <si>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</si>
  <si>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</si>
  <si>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</si>
  <si>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</si>
  <si>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</si>
  <si>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</si>
  <si>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</si>
  <si>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</si>
  <si>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</si>
  <si>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</si>
  <si>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</si>
  <si>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</si>
  <si>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</si>
  <si>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</si>
  <si>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</si>
  <si>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</si>
  <si>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</si>
  <si>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</si>
  <si>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</si>
  <si>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</si>
  <si>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</si>
  <si>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</si>
  <si>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</si>
  <si>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</si>
  <si>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</si>
  <si>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</si>
  <si>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</si>
  <si>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</si>
  <si>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</si>
  <si>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</si>
  <si>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</si>
  <si>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</si>
  <si>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</si>
  <si>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</si>
  <si>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</si>
  <si>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</si>
  <si>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</si>
  <si>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</si>
  <si>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</si>
  <si>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</si>
  <si>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</si>
  <si>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</si>
  <si>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</si>
  <si>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</si>
  <si>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</si>
  <si>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</si>
  <si>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</si>
  <si>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</si>
  <si>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</si>
  <si>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</si>
  <si>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</si>
  <si>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</si>
  <si>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</si>
  <si>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</si>
  <si>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</si>
  <si>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</si>
  <si>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</si>
  <si>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</si>
  <si>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</si>
  <si>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</si>
  <si>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</si>
  <si>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</si>
  <si>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</si>
  <si>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</si>
  <si>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</si>
  <si>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</si>
  <si>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</si>
  <si>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</si>
  <si>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</si>
  <si>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</si>
  <si>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</si>
  <si>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</si>
  <si>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</si>
  <si>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</si>
  <si>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</si>
  <si>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</si>
  <si>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</si>
  <si>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</si>
  <si>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</si>
  <si>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</si>
  <si>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</si>
  <si>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</si>
  <si>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</si>
  <si>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</si>
  <si>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</si>
  <si>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</si>
  <si>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</si>
  <si>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</si>
  <si>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</si>
  <si>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</si>
  <si>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</si>
  <si>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</si>
  <si>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</si>
  <si>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</si>
  <si>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</si>
  <si>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</si>
  <si>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</si>
  <si>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</si>
  <si>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</si>
  <si>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</si>
  <si>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</si>
  <si>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</si>
  <si>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</si>
  <si>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</si>
  <si>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</si>
  <si>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</si>
  <si>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</si>
  <si>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</si>
  <si>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</si>
  <si>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</si>
  <si>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</si>
  <si>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</si>
  <si>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</si>
  <si>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</si>
  <si>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</si>
  <si>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</si>
  <si>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</si>
  <si>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</si>
  <si>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</si>
  <si>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</si>
  <si>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</si>
  <si>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</si>
  <si>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</si>
  <si>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</si>
  <si>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</si>
  <si>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</si>
  <si>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</si>
  <si>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</si>
  <si>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</si>
  <si>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</si>
  <si>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</si>
  <si>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</si>
  <si>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</si>
  <si>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</si>
  <si>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</si>
  <si>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</si>
  <si>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</si>
  <si>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</si>
  <si>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</si>
  <si>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</si>
  <si>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</si>
  <si>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</si>
  <si>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</si>
  <si>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</si>
  <si>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</si>
  <si>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</si>
  <si>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</si>
  <si>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</si>
  <si>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</si>
  <si>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</si>
  <si>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</si>
  <si>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</si>
  <si>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</si>
  <si>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</si>
  <si>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</si>
  <si>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</si>
  <si>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</si>
  <si>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</si>
  <si>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</si>
  <si>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</si>
  <si>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</si>
  <si>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</si>
  <si>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</si>
  <si>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</si>
  <si>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</si>
  <si>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</si>
  <si>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</si>
  <si>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</si>
  <si>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</si>
  <si>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</si>
  <si>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</si>
  <si>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</si>
  <si>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</si>
  <si>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</si>
  <si>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</si>
  <si>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</si>
  <si>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</si>
  <si>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</si>
  <si>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</si>
  <si>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</si>
  <si>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</si>
  <si>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</si>
  <si>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</si>
  <si>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</si>
  <si>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</si>
  <si>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</si>
  <si>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</si>
  <si>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</si>
  <si>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</si>
  <si>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</si>
  <si>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</si>
  <si>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</si>
  <si>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</si>
  <si>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</si>
  <si>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</si>
  <si>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</si>
  <si>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</si>
  <si>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</si>
  <si>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</si>
  <si>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</si>
  <si>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</si>
  <si>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</si>
  <si>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</si>
  <si>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</si>
  <si>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</si>
  <si>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</si>
  <si>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</si>
  <si>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</si>
  <si>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</si>
  <si>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</si>
  <si>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</si>
  <si>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</si>
  <si>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</si>
  <si>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</si>
  <si>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</si>
  <si>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</si>
  <si>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</si>
  <si>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</si>
  <si>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</si>
  <si>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</si>
  <si>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</si>
  <si>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</si>
  <si>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</si>
  <si>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</si>
  <si>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</si>
  <si>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</si>
  <si>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</si>
  <si>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</si>
  <si>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</si>
  <si>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</si>
  <si>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</si>
  <si>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</si>
  <si>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</si>
  <si>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</si>
  <si>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</si>
  <si>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</si>
  <si>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</si>
  <si>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</si>
  <si>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</si>
  <si>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</si>
  <si>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</si>
  <si>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</si>
  <si>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</si>
  <si>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</si>
  <si>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</si>
  <si>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</si>
  <si>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</si>
  <si>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</si>
  <si>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</si>
  <si>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</si>
  <si>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</si>
  <si>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</si>
  <si>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</si>
  <si>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</si>
  <si>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</si>
  <si>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</si>
  <si>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</si>
  <si>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</si>
  <si>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</si>
  <si>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</si>
  <si>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</si>
  <si>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</si>
  <si>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</si>
  <si>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</si>
  <si>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</si>
  <si>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</si>
  <si>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</si>
  <si>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</si>
  <si>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</si>
  <si>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</si>
  <si>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</si>
  <si>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</si>
  <si>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</si>
  <si>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</si>
  <si>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</si>
  <si>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</si>
  <si>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</si>
  <si>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</si>
  <si>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</si>
  <si>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</si>
  <si>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</si>
  <si>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</si>
  <si>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</si>
  <si>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</si>
  <si>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</si>
  <si>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</si>
  <si>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</si>
  <si>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</si>
  <si>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</si>
  <si>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</si>
  <si>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</si>
  <si>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</si>
  <si>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</si>
  <si>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</si>
  <si>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</si>
  <si>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</si>
  <si>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</si>
  <si>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</si>
  <si>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</si>
  <si>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</si>
  <si>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</si>
  <si>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</si>
  <si>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</si>
  <si>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</si>
  <si>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</si>
  <si>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</si>
  <si>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</si>
  <si>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</si>
  <si>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</si>
  <si>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</si>
  <si>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</si>
  <si>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</si>
  <si>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</si>
  <si>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</si>
  <si>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</si>
  <si>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</si>
  <si>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</si>
  <si>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</si>
  <si>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</si>
  <si>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</si>
  <si>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</si>
  <si>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</si>
  <si>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</si>
  <si>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</si>
  <si>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</si>
  <si>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</si>
  <si>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</si>
  <si>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</si>
  <si>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</si>
  <si>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</si>
  <si>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</si>
  <si>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</si>
  <si>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</si>
  <si>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</si>
  <si>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</si>
  <si>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</si>
  <si>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</si>
  <si>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</si>
  <si>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</si>
  <si>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</si>
  <si>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</si>
  <si>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</si>
  <si>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</si>
  <si>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</si>
  <si>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</si>
  <si>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</si>
  <si>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</si>
  <si>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</si>
  <si>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</si>
  <si>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</si>
  <si>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</si>
  <si>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</si>
  <si>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</si>
  <si>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</si>
  <si>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</si>
  <si>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</si>
  <si>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</si>
  <si>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</si>
  <si>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</si>
  <si>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</si>
  <si>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</si>
  <si>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</si>
  <si>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</si>
  <si>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</si>
  <si>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</si>
  <si>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</si>
  <si>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</si>
  <si>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</si>
  <si>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</si>
  <si>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</si>
  <si>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</si>
  <si>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</si>
  <si>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</si>
  <si>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</si>
  <si>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</si>
  <si>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</si>
  <si>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</si>
  <si>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</si>
  <si>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</si>
  <si>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</si>
  <si>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</si>
  <si>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</si>
  <si>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</si>
  <si>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</si>
  <si>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</si>
  <si>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</si>
  <si>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</si>
  <si>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</si>
  <si>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</si>
  <si>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</si>
  <si>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</si>
  <si>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</si>
  <si>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</si>
  <si>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</si>
  <si>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</si>
  <si>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</si>
  <si>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</si>
  <si>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</si>
  <si>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</si>
  <si>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</si>
  <si>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</si>
  <si>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</si>
  <si>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</si>
  <si>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</si>
  <si>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</si>
  <si>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</si>
  <si>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</si>
  <si>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</si>
  <si>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</si>
  <si>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</si>
  <si>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</si>
  <si>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</si>
  <si>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</si>
  <si>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</si>
  <si>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</si>
  <si>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</si>
  <si>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</si>
  <si>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</si>
  <si>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</si>
  <si>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</si>
  <si>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</si>
  <si>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</si>
  <si>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</si>
  <si>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</si>
  <si>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</si>
  <si>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</si>
  <si>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</si>
  <si>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</si>
  <si>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</si>
  <si>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</si>
  <si>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</si>
  <si>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</si>
  <si>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</si>
  <si>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</si>
  <si>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</si>
  <si>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</si>
  <si>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</si>
  <si>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</si>
  <si>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</si>
  <si>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</si>
  <si>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</si>
  <si>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</si>
  <si>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</si>
  <si>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</si>
  <si>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</si>
  <si>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</si>
  <si>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</si>
  <si>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</si>
  <si>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</si>
  <si>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</si>
  <si>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</si>
  <si>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</si>
  <si>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</si>
  <si>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</si>
  <si>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</si>
  <si>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</si>
  <si>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</si>
  <si>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</si>
  <si>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</si>
  <si>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</si>
  <si>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</si>
  <si>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</si>
  <si>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</si>
  <si>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</si>
  <si>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</si>
  <si>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</si>
  <si>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</si>
  <si>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</si>
  <si>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</si>
  <si>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</si>
  <si>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</si>
  <si>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</si>
  <si>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</si>
  <si>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</si>
  <si>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</si>
  <si>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</si>
  <si>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</si>
  <si>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</si>
  <si>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</si>
  <si>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</si>
  <si>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</si>
  <si>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</si>
  <si>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</si>
  <si>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</si>
  <si>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</si>
  <si>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</si>
  <si>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</si>
  <si>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</si>
  <si>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</si>
  <si>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</si>
  <si>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</si>
  <si>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</si>
  <si>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</si>
  <si>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</si>
  <si>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</si>
  <si>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</si>
  <si>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</si>
  <si>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</si>
  <si>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</si>
  <si>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</si>
  <si>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</si>
  <si>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</si>
  <si>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</si>
  <si>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</si>
  <si>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</si>
  <si>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</si>
  <si>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</si>
  <si>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</si>
  <si>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</si>
  <si>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</si>
  <si>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</si>
  <si>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</si>
  <si>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</si>
  <si>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</si>
  <si>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</si>
  <si>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</si>
  <si>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</si>
  <si>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</si>
  <si>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</si>
  <si>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</si>
  <si>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</si>
  <si>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</si>
  <si>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</si>
  <si>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</si>
  <si>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</si>
  <si>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</si>
  <si>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</si>
  <si>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</si>
  <si>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</si>
  <si>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</si>
  <si>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</si>
  <si>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</si>
  <si>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</si>
  <si>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</si>
  <si>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</si>
  <si>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</si>
  <si>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</si>
  <si>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</si>
  <si>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</si>
  <si>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</si>
  <si>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</si>
  <si>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</si>
  <si>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</si>
  <si>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</si>
  <si>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</si>
  <si>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</si>
  <si>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</si>
  <si>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</si>
  <si>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</si>
  <si>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</si>
  <si>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</si>
  <si>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</si>
  <si>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</si>
  <si>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</si>
  <si>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</si>
  <si>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</si>
  <si>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</si>
  <si>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</si>
  <si>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</si>
  <si>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</si>
  <si>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</si>
  <si>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</si>
  <si>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</si>
  <si>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</si>
  <si>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</si>
  <si>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</si>
  <si>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</si>
  <si>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</si>
  <si>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</si>
  <si>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</si>
  <si>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</si>
  <si>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</si>
  <si>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</si>
  <si>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</si>
  <si>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</si>
  <si>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</si>
  <si>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</si>
  <si>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</si>
  <si>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</si>
  <si>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</si>
  <si>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</si>
  <si>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</si>
  <si>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</si>
  <si>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</si>
  <si>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</si>
  <si>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</si>
  <si>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</si>
  <si>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</si>
  <si>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</si>
  <si>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</si>
  <si>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</si>
  <si>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</si>
  <si>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</si>
  <si>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</si>
  <si>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</si>
  <si>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</si>
  <si>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</si>
  <si>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</si>
  <si>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</si>
  <si>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</si>
  <si>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</si>
  <si>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</si>
  <si>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</si>
  <si>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</si>
  <si>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</si>
  <si>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</si>
  <si>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</si>
  <si>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</si>
  <si>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</si>
  <si>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</si>
  <si>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</si>
  <si>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</si>
  <si>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</si>
  <si>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</si>
  <si>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</si>
  <si>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</si>
  <si>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</si>
  <si>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</si>
  <si>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</si>
  <si>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</si>
  <si>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</si>
  <si>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</si>
  <si>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</si>
  <si>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</si>
  <si>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</si>
  <si>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</si>
  <si>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</si>
  <si>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</si>
  <si>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</si>
  <si>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</si>
  <si>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</si>
  <si>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</si>
  <si>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</si>
  <si>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</si>
  <si>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</si>
  <si>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</si>
  <si>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</si>
  <si>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</si>
  <si>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</si>
  <si>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</si>
  <si>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</si>
  <si>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</si>
  <si>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</si>
  <si>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</si>
  <si>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</si>
  <si>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</si>
  <si>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</si>
  <si>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</si>
  <si>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</si>
  <si>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</si>
  <si>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</si>
  <si>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</si>
  <si>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</si>
  <si>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</si>
  <si>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</si>
  <si>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</si>
  <si>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</si>
  <si>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</si>
  <si>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</si>
  <si>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</si>
  <si>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</si>
  <si>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</si>
  <si>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</si>
  <si>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</si>
  <si>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</si>
  <si>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</si>
  <si>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</si>
  <si>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</si>
  <si>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</si>
  <si>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</si>
  <si>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</si>
  <si>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</si>
  <si>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</si>
  <si>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</si>
  <si>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</si>
  <si>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</si>
  <si>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</si>
  <si>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</si>
  <si>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</si>
  <si>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</si>
  <si>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</si>
  <si>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</si>
  <si>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</si>
  <si>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</si>
  <si>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</si>
  <si>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</si>
  <si>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</si>
  <si>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</si>
  <si>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</si>
  <si>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</si>
  <si>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</si>
  <si>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</si>
  <si>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</si>
  <si>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</si>
  <si>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</si>
  <si>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</si>
  <si>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</si>
  <si>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</si>
  <si>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</si>
  <si>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</si>
  <si>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</si>
  <si>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</si>
  <si>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</si>
  <si>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</si>
  <si>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</si>
  <si>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</si>
  <si>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</si>
  <si>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</si>
  <si>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</si>
  <si>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</si>
  <si>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</si>
  <si>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</si>
  <si>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</si>
  <si>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</si>
  <si>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</si>
  <si>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</si>
  <si>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</si>
  <si>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</si>
  <si>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</si>
  <si>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</si>
  <si>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</si>
  <si>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</si>
  <si>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</si>
  <si>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</si>
  <si>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</si>
  <si>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</si>
  <si>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</si>
  <si>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</si>
  <si>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</si>
  <si>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</si>
  <si>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</si>
  <si>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</si>
  <si>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</si>
  <si>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</si>
  <si>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</si>
  <si>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</si>
  <si>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</si>
  <si>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</si>
  <si>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</si>
  <si>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</si>
  <si>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</si>
  <si>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</si>
  <si>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</si>
  <si>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</si>
  <si>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</si>
  <si>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</si>
  <si>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</si>
  <si>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</si>
  <si>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</si>
  <si>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</si>
  <si>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</si>
  <si>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</si>
  <si>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</si>
  <si>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</si>
  <si>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</si>
  <si>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</si>
  <si>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</si>
  <si>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</si>
  <si>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</si>
  <si>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</si>
  <si>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</si>
  <si>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</si>
  <si>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</si>
  <si>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</si>
  <si>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</si>
  <si>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</si>
  <si>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</si>
  <si>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</si>
  <si>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</si>
  <si>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</si>
  <si>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</si>
  <si>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</si>
  <si>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</si>
  <si>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</si>
  <si>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</si>
  <si>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</si>
  <si>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</si>
  <si>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</si>
  <si>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</si>
  <si>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</si>
  <si>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</si>
  <si>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</si>
  <si>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</si>
  <si>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</si>
  <si>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</si>
  <si>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</si>
  <si>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</si>
  <si>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</si>
  <si>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</si>
  <si>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</si>
  <si>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</si>
  <si>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</si>
  <si>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</si>
  <si>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</si>
  <si>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</si>
  <si>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</si>
  <si>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</si>
  <si>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</si>
  <si>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</si>
  <si>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</si>
  <si>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</si>
  <si>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</si>
  <si>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</si>
  <si>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</si>
  <si>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</si>
  <si>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</si>
  <si>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</si>
  <si>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</si>
  <si>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</si>
  <si>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</si>
  <si>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</si>
  <si>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</si>
  <si>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</si>
  <si>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</si>
  <si>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</si>
  <si>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</si>
  <si>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</si>
  <si>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</si>
  <si>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</si>
  <si>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</si>
  <si>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</si>
  <si>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</si>
  <si>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</si>
  <si>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</si>
  <si>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</si>
  <si>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</si>
  <si>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</si>
  <si>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</si>
  <si>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</si>
  <si>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</si>
  <si>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</si>
  <si>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</si>
  <si>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</si>
  <si>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</si>
  <si>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</si>
  <si>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</si>
  <si>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</si>
  <si>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</si>
  <si>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</si>
  <si>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</si>
  <si>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</si>
  <si>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</si>
  <si>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</si>
  <si>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</si>
  <si>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</si>
  <si>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</si>
  <si>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</si>
  <si>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</si>
  <si>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</si>
  <si>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</si>
  <si>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</si>
  <si>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</si>
  <si>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</si>
  <si>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</si>
  <si>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</si>
  <si>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</si>
  <si>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</si>
  <si>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</si>
  <si>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</si>
  <si>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</si>
  <si>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</si>
  <si>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</si>
  <si>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</si>
  <si>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</si>
  <si>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</si>
  <si>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</si>
  <si>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</si>
  <si>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</si>
  <si>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</si>
  <si>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</si>
  <si>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</si>
  <si>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</si>
  <si>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</si>
  <si>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</si>
  <si>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</si>
  <si>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</si>
  <si>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</si>
  <si>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</si>
  <si>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</si>
  <si>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</si>
  <si>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</si>
  <si>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</si>
  <si>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</si>
  <si>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</si>
  <si>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</si>
  <si>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</si>
  <si>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</si>
  <si>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</si>
  <si>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</si>
  <si>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</si>
  <si>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</si>
  <si>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</si>
  <si>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</si>
  <si>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</si>
  <si>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</si>
  <si>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</si>
  <si>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</si>
  <si>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</si>
  <si>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</si>
  <si>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</si>
  <si>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</si>
  <si>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</si>
  <si>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</si>
  <si>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</si>
  <si>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</si>
  <si>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</si>
  <si>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</si>
  <si>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</si>
  <si>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</si>
  <si>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</si>
  <si>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</si>
  <si>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</si>
  <si>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</si>
  <si>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</si>
  <si>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</si>
  <si>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</si>
  <si>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</si>
  <si>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</si>
  <si>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</si>
  <si>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</si>
  <si>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</si>
  <si>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</si>
  <si>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</si>
  <si>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</si>
  <si>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</si>
  <si>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</si>
  <si>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</si>
  <si>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</si>
  <si>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</si>
  <si>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</si>
  <si>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</si>
  <si>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</si>
  <si>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</si>
  <si>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</si>
  <si>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</si>
  <si>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</si>
  <si>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</si>
  <si>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</si>
  <si>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</si>
  <si>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</si>
  <si>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</si>
  <si>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</si>
  <si>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</si>
  <si>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</si>
  <si>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</si>
  <si>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</si>
  <si>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</si>
  <si>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</si>
  <si>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</si>
  <si>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</si>
  <si>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</si>
  <si>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</si>
  <si>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</si>
  <si>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</si>
  <si>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</si>
  <si>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</si>
  <si>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</si>
  <si>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</si>
  <si>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</si>
  <si>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</si>
  <si>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</si>
  <si>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</si>
  <si>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</si>
  <si>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</si>
  <si>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</si>
  <si>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</si>
  <si>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</si>
  <si>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</si>
  <si>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</si>
  <si>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</si>
  <si>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</si>
  <si>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</si>
  <si>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</si>
  <si>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</si>
  <si>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</si>
  <si>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</si>
  <si>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</si>
  <si>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</si>
  <si>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</si>
  <si>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</si>
  <si>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</si>
  <si>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</si>
  <si>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</si>
  <si>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</si>
  <si>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</si>
  <si>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</si>
  <si>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</si>
  <si>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</si>
  <si>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</si>
  <si>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</si>
  <si>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</si>
  <si>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</si>
  <si>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</si>
  <si>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</si>
  <si>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</si>
  <si>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</si>
  <si>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</si>
  <si>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</si>
  <si>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</si>
  <si>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</si>
  <si>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</si>
  <si>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</si>
  <si>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</si>
  <si>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</si>
  <si>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</si>
  <si>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</si>
  <si>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</si>
  <si>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</si>
  <si>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</si>
  <si>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</si>
  <si>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</si>
  <si>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</si>
  <si>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</si>
  <si>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</si>
  <si>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</si>
  <si>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</si>
  <si>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</si>
  <si>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</si>
  <si>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</si>
  <si>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</si>
  <si>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</si>
  <si>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</si>
  <si>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</si>
  <si>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</si>
  <si>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</si>
  <si>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</si>
  <si>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</si>
  <si>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</si>
  <si>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</si>
  <si>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</si>
  <si>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</si>
  <si>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</si>
  <si>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</si>
  <si>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</si>
  <si>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</si>
  <si>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</si>
  <si>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</si>
  <si>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</si>
  <si>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</si>
  <si>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</si>
  <si>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</si>
  <si>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</si>
  <si>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</si>
  <si>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</si>
  <si>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</si>
  <si>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</si>
  <si>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</si>
  <si>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</si>
  <si>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</si>
  <si>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</si>
  <si>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</si>
  <si>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</si>
  <si>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</si>
  <si>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</si>
  <si>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</si>
  <si>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</si>
  <si>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</si>
  <si>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</si>
  <si>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</si>
  <si>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</si>
  <si>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</si>
  <si>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</si>
  <si>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</si>
  <si>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</si>
  <si>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</si>
  <si>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</si>
  <si>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</si>
  <si>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</si>
  <si>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</si>
  <si>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</si>
  <si>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</si>
  <si>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</si>
  <si>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</si>
  <si>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</si>
  <si>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</si>
  <si>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</si>
  <si>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</si>
  <si>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</si>
  <si>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</si>
  <si>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</si>
  <si>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</si>
  <si>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</si>
  <si>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</si>
  <si>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</si>
  <si>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</si>
  <si>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</si>
  <si>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</si>
  <si>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</si>
  <si>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</si>
  <si>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</si>
  <si>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</si>
  <si>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</si>
  <si>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</si>
  <si>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</si>
  <si>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</si>
  <si>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</si>
  <si>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</si>
  <si>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</si>
  <si>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</si>
  <si>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</si>
  <si>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</si>
  <si>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</si>
  <si>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</si>
  <si>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</si>
  <si>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</si>
  <si>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</si>
  <si>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</si>
  <si>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</si>
  <si>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</si>
  <si>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</si>
  <si>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</si>
  <si>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</si>
  <si>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</si>
  <si>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</si>
  <si>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</si>
  <si>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</si>
  <si>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</si>
  <si>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</si>
  <si>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</si>
  <si>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</si>
  <si>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</si>
  <si>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</si>
  <si>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</si>
  <si>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</si>
  <si>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</si>
  <si>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</si>
  <si>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</si>
  <si>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</si>
  <si>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</si>
  <si>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</si>
  <si>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</si>
  <si>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</si>
  <si>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</si>
  <si>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</si>
  <si>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</si>
  <si>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</si>
  <si>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</si>
  <si>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</si>
  <si>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</si>
  <si>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</si>
  <si>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</si>
  <si>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</si>
  <si>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</si>
  <si>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</si>
  <si>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</si>
  <si>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</si>
  <si>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</si>
  <si>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</si>
  <si>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</si>
  <si>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</si>
  <si>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</si>
  <si>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</si>
  <si>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</si>
  <si>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</si>
  <si>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</si>
  <si>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</si>
  <si>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</si>
  <si>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</si>
  <si>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</si>
  <si>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</si>
  <si>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</si>
  <si>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</si>
  <si>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</si>
  <si>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</si>
  <si>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</si>
  <si>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</si>
  <si>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</si>
  <si>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</si>
  <si>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</si>
  <si>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</si>
  <si>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</si>
  <si>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</si>
  <si>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</si>
  <si>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</si>
  <si>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</si>
  <si>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</si>
  <si>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</si>
  <si>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</si>
  <si>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</si>
  <si>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</si>
  <si>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</si>
  <si>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</si>
  <si>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</si>
  <si>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</si>
  <si>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</si>
  <si>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</si>
  <si>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</si>
  <si>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</si>
  <si>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</si>
  <si>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</si>
  <si>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</si>
  <si>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</si>
  <si>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</si>
  <si>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</si>
  <si>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</si>
  <si>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</si>
  <si>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</si>
  <si>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</si>
  <si>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</si>
  <si>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</si>
  <si>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</si>
  <si>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</si>
  <si>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</si>
  <si>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</si>
  <si>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</si>
  <si>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</si>
  <si>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</si>
  <si>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</si>
  <si>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</si>
  <si>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</si>
  <si>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</si>
  <si>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</si>
  <si>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</si>
  <si>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</si>
  <si>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</si>
  <si>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</si>
  <si>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</si>
  <si>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</si>
  <si>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</si>
  <si>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</si>
  <si>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</si>
  <si>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</si>
  <si>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</si>
  <si>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</si>
  <si>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</si>
  <si>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</si>
  <si>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</si>
  <si>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</si>
  <si>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</si>
  <si>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</si>
  <si>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</si>
  <si>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</si>
  <si>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</si>
  <si>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</si>
  <si>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</si>
  <si>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</si>
  <si>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</si>
  <si>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</si>
  <si>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</si>
  <si>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</si>
  <si>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</si>
  <si>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</si>
  <si>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</si>
  <si>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</si>
  <si>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</si>
  <si>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</si>
  <si>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</si>
  <si>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</si>
  <si>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</si>
  <si>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</si>
  <si>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</si>
  <si>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</si>
  <si>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</si>
  <si>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</si>
  <si>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</si>
  <si>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</si>
  <si>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</si>
  <si>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</si>
  <si>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</si>
  <si>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</si>
  <si>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</si>
  <si>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</si>
  <si>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</si>
  <si>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</si>
  <si>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</si>
  <si>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</si>
  <si>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</si>
  <si>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</si>
  <si>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</si>
  <si>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</si>
  <si>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</si>
  <si>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</si>
  <si>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</si>
  <si>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</si>
  <si>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</si>
  <si>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</si>
  <si>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</si>
  <si>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</si>
  <si>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</si>
  <si>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</si>
  <si>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</si>
  <si>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</si>
  <si>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</si>
  <si>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</si>
  <si>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</si>
  <si>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</si>
  <si>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</si>
  <si>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</si>
  <si>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</si>
  <si>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</si>
  <si>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</si>
  <si>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</si>
  <si>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</si>
  <si>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</si>
  <si>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</si>
  <si>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</si>
  <si>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</si>
  <si>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</si>
  <si>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</si>
  <si>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</si>
  <si>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</si>
  <si>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</si>
  <si>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</si>
  <si>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</si>
  <si>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</si>
  <si>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</si>
  <si>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</si>
  <si>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</si>
  <si>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</si>
  <si>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</si>
  <si>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</si>
  <si>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</si>
  <si>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</si>
  <si>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</si>
  <si>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</si>
  <si>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</si>
  <si>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</si>
  <si>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</si>
  <si>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</si>
  <si>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</si>
  <si>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</si>
  <si>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</si>
  <si>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</si>
  <si>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</si>
  <si>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</si>
  <si>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</si>
  <si>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</si>
  <si>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</si>
  <si>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</si>
  <si>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</si>
  <si>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</si>
  <si>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</si>
  <si>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</si>
  <si>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</si>
  <si>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</si>
  <si>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</si>
  <si>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</si>
  <si>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</si>
  <si>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</si>
  <si>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</si>
  <si>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</si>
  <si>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</si>
  <si>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</si>
  <si>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</si>
  <si>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</si>
  <si>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</si>
  <si>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</si>
  <si>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</si>
  <si>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</si>
  <si>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</si>
  <si>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</si>
  <si>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</si>
  <si>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</si>
  <si>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</si>
  <si>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</si>
  <si>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</si>
  <si>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</si>
  <si>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</si>
  <si>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</si>
  <si>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</si>
  <si>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</si>
  <si>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</si>
  <si>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</si>
  <si>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</si>
  <si>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</si>
  <si>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</si>
  <si>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</si>
  <si>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</si>
  <si>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</si>
  <si>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</si>
  <si>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</si>
  <si>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</si>
  <si>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</si>
  <si>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</si>
  <si>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</si>
  <si>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</si>
  <si>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</si>
  <si>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</si>
  <si>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</si>
  <si>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</si>
  <si>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</si>
  <si>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</si>
  <si>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</si>
  <si>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</si>
  <si>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</si>
  <si>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</si>
  <si>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</si>
  <si>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</si>
  <si>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</si>
  <si>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</si>
  <si>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</si>
  <si>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</si>
  <si>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</si>
  <si>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</si>
  <si>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</si>
  <si>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</si>
  <si>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</si>
  <si>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</si>
  <si>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</si>
  <si>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</si>
  <si>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</si>
  <si>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</si>
  <si>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</si>
  <si>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</si>
  <si>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</si>
  <si>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</si>
  <si>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</si>
  <si>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</si>
  <si>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</si>
  <si>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</si>
  <si>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</si>
  <si>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</si>
  <si>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</si>
  <si>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</si>
  <si>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</si>
  <si>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</si>
  <si>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</si>
  <si>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</si>
  <si>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</si>
  <si>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</si>
  <si>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</si>
  <si>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</si>
  <si>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</si>
  <si>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</si>
  <si>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</si>
  <si>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</si>
  <si>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</si>
  <si>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</si>
  <si>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</si>
  <si>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</si>
  <si>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</si>
  <si>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</si>
  <si>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</si>
  <si>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</si>
  <si>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</si>
  <si>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</si>
  <si>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</si>
  <si>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</si>
  <si>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</si>
  <si>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</si>
  <si>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</si>
  <si>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</si>
  <si>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</si>
  <si>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</si>
  <si>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</si>
  <si>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</si>
  <si>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</si>
  <si>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</si>
  <si>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</si>
  <si>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</si>
  <si>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</si>
  <si>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</si>
  <si>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</si>
  <si>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</si>
  <si>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</si>
  <si>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</si>
  <si>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</si>
  <si>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</si>
  <si>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</si>
  <si>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</si>
  <si>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</si>
  <si>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</si>
  <si>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</si>
  <si>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</si>
  <si>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</si>
  <si>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</si>
  <si>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</si>
  <si>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</si>
  <si>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</si>
  <si>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</si>
  <si>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</si>
  <si>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</si>
  <si>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</si>
  <si>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</si>
  <si>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</si>
  <si>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</si>
  <si>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</si>
  <si>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</si>
  <si>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</si>
  <si>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</si>
  <si>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</si>
  <si>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</si>
  <si>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</si>
  <si>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</si>
  <si>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</si>
  <si>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</si>
  <si>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</si>
  <si>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</si>
  <si>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</si>
  <si>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</si>
  <si>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</si>
  <si>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</si>
  <si>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</si>
  <si>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</si>
  <si>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</si>
  <si>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</si>
  <si>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</si>
  <si>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</si>
  <si>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</si>
  <si>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</si>
  <si>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</si>
  <si>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</si>
  <si>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</si>
  <si>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</si>
  <si>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</si>
  <si>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</si>
  <si>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</si>
  <si>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</si>
  <si>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</si>
  <si>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</si>
  <si>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</si>
  <si>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</si>
  <si>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</si>
  <si>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</si>
  <si>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</si>
  <si>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</si>
  <si>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</si>
  <si>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</si>
  <si>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</si>
  <si>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</si>
  <si>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</si>
  <si>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</si>
  <si>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</si>
  <si>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</si>
  <si>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</si>
  <si>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</si>
  <si>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</si>
  <si>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</si>
  <si>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</si>
  <si>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</si>
  <si>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</si>
  <si>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</si>
  <si>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</si>
  <si>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</si>
  <si>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</si>
  <si>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</si>
  <si>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</si>
  <si>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</si>
  <si>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</si>
  <si>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</si>
  <si>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</si>
  <si>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</si>
  <si>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</si>
  <si>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</si>
  <si>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</si>
  <si>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</si>
  <si>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</si>
  <si>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</si>
  <si>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</si>
  <si>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</si>
  <si>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</si>
  <si>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</si>
  <si>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</si>
  <si>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</si>
  <si>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</si>
  <si>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</si>
  <si>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</si>
  <si>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</si>
  <si>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</si>
  <si>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</si>
  <si>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</si>
  <si>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</si>
  <si>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</si>
  <si>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</si>
  <si>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</si>
  <si>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</si>
  <si>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</si>
  <si>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</si>
  <si>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</si>
  <si>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</si>
  <si>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</si>
  <si>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</si>
  <si>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</si>
  <si>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</si>
  <si>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</si>
  <si>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</si>
  <si>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</si>
  <si>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</si>
  <si>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</si>
  <si>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</si>
  <si>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</si>
  <si>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</si>
  <si>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</si>
  <si>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</si>
  <si>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</si>
  <si>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</si>
  <si>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</si>
  <si>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</si>
  <si>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</si>
  <si>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</si>
  <si>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</si>
  <si>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</si>
  <si>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</si>
  <si>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</si>
  <si>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</si>
  <si>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</si>
  <si>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</si>
  <si>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</si>
  <si>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</si>
  <si>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</si>
  <si>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</si>
  <si>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</si>
  <si>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</si>
  <si>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</si>
  <si>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</si>
  <si>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</si>
  <si>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</si>
  <si>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</si>
  <si>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</si>
  <si>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</si>
  <si>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</si>
  <si>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</si>
  <si>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</si>
  <si>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</si>
  <si>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</si>
  <si>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</si>
  <si>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</si>
  <si>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</si>
  <si>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</si>
  <si>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</si>
  <si>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</si>
  <si>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</si>
  <si>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</si>
  <si>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</si>
  <si>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</si>
  <si>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</si>
  <si>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</si>
  <si>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</si>
  <si>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</si>
  <si>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</si>
  <si>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</si>
  <si>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</si>
  <si>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</si>
  <si>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</si>
  <si>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</si>
  <si>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</si>
  <si>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</si>
  <si>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</si>
  <si>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</si>
  <si>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</si>
  <si>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</si>
  <si>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</si>
  <si>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</si>
  <si>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</si>
  <si>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</si>
  <si>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</si>
  <si>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</si>
  <si>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</si>
  <si>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</si>
  <si>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</si>
  <si>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</si>
  <si>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</si>
  <si>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</si>
  <si>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</si>
  <si>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</si>
  <si>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</si>
  <si>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</si>
  <si>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</si>
  <si>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</si>
  <si>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</si>
  <si>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</si>
  <si>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</si>
  <si>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</si>
  <si>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</si>
  <si>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</si>
  <si>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</si>
  <si>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</si>
  <si>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</si>
  <si>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</si>
  <si>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</si>
  <si>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</si>
  <si>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</si>
  <si>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</si>
  <si>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</si>
  <si>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</si>
  <si>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</si>
  <si>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</si>
  <si>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</si>
  <si>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</si>
  <si>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</si>
  <si>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</si>
  <si>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</si>
  <si>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</si>
  <si>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</si>
  <si>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</si>
  <si>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</si>
  <si>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</si>
  <si>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</si>
  <si>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</si>
  <si>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</si>
  <si>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</si>
  <si>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</si>
  <si>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</si>
  <si>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</si>
  <si>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</si>
  <si>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</si>
  <si>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</si>
  <si>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</si>
  <si>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</si>
  <si>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</si>
  <si>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</si>
  <si>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</si>
  <si>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</si>
  <si>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</si>
  <si>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</si>
  <si>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</si>
  <si>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</si>
  <si>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</si>
  <si>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</si>
  <si>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</si>
  <si>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</si>
  <si>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</si>
  <si>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</si>
  <si>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</si>
  <si>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</si>
  <si>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</si>
  <si>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</si>
  <si>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</si>
  <si>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</si>
  <si>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</si>
  <si>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</si>
  <si>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</si>
  <si>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</si>
  <si>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</si>
  <si>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</si>
  <si>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</si>
  <si>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</si>
  <si>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</si>
  <si>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</si>
  <si>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</si>
  <si>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</si>
  <si>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</si>
  <si>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</si>
  <si>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</si>
  <si>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</si>
  <si>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</si>
  <si>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</si>
  <si>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</si>
  <si>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</si>
  <si>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</si>
  <si>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</si>
  <si>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</si>
  <si>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</si>
  <si>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</si>
  <si>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</si>
  <si>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</si>
  <si>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</si>
  <si>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</si>
  <si>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</si>
  <si>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</si>
  <si>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</si>
  <si>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</si>
  <si>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</si>
  <si>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</si>
  <si>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</si>
  <si>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</si>
  <si>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</si>
  <si>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</si>
  <si>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</si>
  <si>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</si>
  <si>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</si>
  <si>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</si>
  <si>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</si>
  <si>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</si>
  <si>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</si>
  <si>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</si>
  <si>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</si>
  <si>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</si>
  <si>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</si>
  <si>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</si>
  <si>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</si>
  <si>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</si>
  <si>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</si>
  <si>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</si>
  <si>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</si>
  <si>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</si>
  <si>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</si>
  <si>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</si>
  <si>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</si>
  <si>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</si>
  <si>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</si>
  <si>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</si>
  <si>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</si>
  <si>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</si>
  <si>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</si>
  <si>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</si>
  <si>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</si>
  <si>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</si>
  <si>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</si>
  <si>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</si>
  <si>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</si>
  <si>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</si>
  <si>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</si>
  <si>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</si>
  <si>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</si>
  <si>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</si>
  <si>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</si>
  <si>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</si>
  <si>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</si>
  <si>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</si>
  <si>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</si>
  <si>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</si>
  <si>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</si>
  <si>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</si>
  <si>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</si>
  <si>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</si>
  <si>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</si>
  <si>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</si>
  <si>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</si>
  <si>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</si>
  <si>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</si>
  <si>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</si>
  <si>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</si>
  <si>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</si>
  <si>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</si>
  <si>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</si>
  <si>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</si>
  <si>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</si>
  <si>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</si>
  <si>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</si>
  <si>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</si>
  <si>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</si>
  <si>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</si>
  <si>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</si>
  <si>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</si>
  <si>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</si>
  <si>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</si>
  <si>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</si>
  <si>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</si>
  <si>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</si>
  <si>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</si>
  <si>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</si>
  <si>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</si>
  <si>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</si>
  <si>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</si>
  <si>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</si>
  <si>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</si>
  <si>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</si>
  <si>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</si>
  <si>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</si>
  <si>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</si>
  <si>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</si>
  <si>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</si>
  <si>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</si>
  <si>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</si>
  <si>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</si>
  <si>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</si>
  <si>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</si>
  <si>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</si>
  <si>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</si>
  <si>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</si>
  <si>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</si>
  <si>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</si>
  <si>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</si>
  <si>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</si>
  <si>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</si>
  <si>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</si>
  <si>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</si>
  <si>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</si>
  <si>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</si>
  <si>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</si>
  <si>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</si>
  <si>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</si>
  <si>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</si>
  <si>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</si>
  <si>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</si>
  <si>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</si>
  <si>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</si>
  <si>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</si>
  <si>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</si>
  <si>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</si>
  <si>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</si>
  <si>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</si>
  <si>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</si>
  <si>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</si>
  <si>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</si>
  <si>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</si>
  <si>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</si>
  <si>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</si>
  <si>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</si>
  <si>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</si>
  <si>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</si>
  <si>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</si>
  <si>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</si>
  <si>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</si>
  <si>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</si>
  <si>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</si>
  <si>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</si>
  <si>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</si>
  <si>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</si>
  <si>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</si>
  <si>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</si>
  <si>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</si>
  <si>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</si>
  <si>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</si>
  <si>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</si>
  <si>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</si>
  <si>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</si>
  <si>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</si>
  <si>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</si>
  <si>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</si>
  <si>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</si>
  <si>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</si>
  <si>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</si>
  <si>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</si>
  <si>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</si>
  <si>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</si>
  <si>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</si>
  <si>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</si>
  <si>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</si>
  <si>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</si>
  <si>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</si>
  <si>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</si>
  <si>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</si>
  <si>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</si>
  <si>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</si>
  <si>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</si>
  <si>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</si>
  <si>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</si>
  <si>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</si>
  <si>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</si>
  <si>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</si>
  <si>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</si>
  <si>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</si>
  <si>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</si>
  <si>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</si>
  <si>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</si>
  <si>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</si>
  <si>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</si>
  <si>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</si>
  <si>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</si>
  <si>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</si>
  <si>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</si>
  <si>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</si>
  <si>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</si>
  <si>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</si>
  <si>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</si>
  <si>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</si>
  <si>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</si>
  <si>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</si>
  <si>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</si>
  <si>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</si>
  <si>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</si>
  <si>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</si>
  <si>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</si>
  <si>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</si>
  <si>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</si>
  <si>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</si>
  <si>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</si>
  <si>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</si>
  <si>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</si>
  <si>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</si>
  <si>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</si>
  <si>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</si>
  <si>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</si>
  <si>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</si>
  <si>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</si>
  <si>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</si>
  <si>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</si>
  <si>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</si>
  <si>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</si>
  <si>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</si>
  <si>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</si>
  <si>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</si>
  <si>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</si>
  <si>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</si>
  <si>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</si>
  <si>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</si>
  <si>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</si>
  <si>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</si>
  <si>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</si>
  <si>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</si>
  <si>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</si>
  <si>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</si>
  <si>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</si>
  <si>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</si>
  <si>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</si>
  <si>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</si>
  <si>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</si>
  <si>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</si>
  <si>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</si>
  <si>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</si>
  <si>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</si>
  <si>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</si>
  <si>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</si>
  <si>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</si>
  <si>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</si>
  <si>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</si>
  <si>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</si>
  <si>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</si>
  <si>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</si>
  <si>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</si>
  <si>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</si>
  <si>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</si>
  <si>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</si>
  <si>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</si>
  <si>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</si>
  <si>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</si>
  <si>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</si>
  <si>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</si>
  <si>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</si>
  <si>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</si>
  <si>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</si>
  <si>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</si>
  <si>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</si>
  <si>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</si>
  <si>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</si>
  <si>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</si>
  <si>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</si>
  <si>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</si>
  <si>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</si>
  <si>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</si>
  <si>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</si>
  <si>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</si>
  <si>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</si>
  <si>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</si>
  <si>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</si>
  <si>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</si>
  <si>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</si>
  <si>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</si>
  <si>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</si>
  <si>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</si>
  <si>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</si>
  <si>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</si>
  <si>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</si>
  <si>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</si>
  <si>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</si>
  <si>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</si>
  <si>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</si>
  <si>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</si>
  <si>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</si>
  <si>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</si>
  <si>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</si>
  <si>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</si>
  <si>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</si>
  <si>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</si>
  <si>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</si>
  <si>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</si>
  <si>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</si>
  <si>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</si>
  <si>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</si>
  <si>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</si>
  <si>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</si>
  <si>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</si>
  <si>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</si>
  <si>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</si>
  <si>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</si>
  <si>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</si>
  <si>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</si>
  <si>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</si>
  <si>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</si>
  <si>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</si>
  <si>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</si>
  <si>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</si>
  <si>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</si>
  <si>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</si>
  <si>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</si>
  <si>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</si>
  <si>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</si>
  <si>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</si>
  <si>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</si>
  <si>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</si>
  <si>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</si>
  <si>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</si>
  <si>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</si>
  <si>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</si>
  <si>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</si>
  <si>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</si>
  <si>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</si>
  <si>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</si>
  <si>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</si>
  <si>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</si>
  <si>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</si>
  <si>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</si>
  <si>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</si>
  <si>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</si>
  <si>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</si>
  <si>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</si>
  <si>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</si>
  <si>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</si>
  <si>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</si>
  <si>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</si>
  <si>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</si>
  <si>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</si>
  <si>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</si>
  <si>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</si>
  <si>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</si>
  <si>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</si>
  <si>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</si>
  <si>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</si>
  <si>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</si>
  <si>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</si>
  <si>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</si>
  <si>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</si>
  <si>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</si>
  <si>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</si>
  <si>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</si>
  <si>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</si>
  <si>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</si>
  <si>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</si>
  <si>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</si>
  <si>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</si>
  <si>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</si>
  <si>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</si>
  <si>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</si>
  <si>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</si>
  <si>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</si>
  <si>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</si>
  <si>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</si>
  <si>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</si>
  <si>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</si>
  <si>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</si>
  <si>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</si>
  <si>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</si>
  <si>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</si>
  <si>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</si>
  <si>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</si>
  <si>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</si>
  <si>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</si>
  <si>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</si>
  <si>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</si>
  <si>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</si>
  <si>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</si>
  <si>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</si>
  <si>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</si>
  <si>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</si>
  <si>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</si>
  <si>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</si>
  <si>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</si>
  <si>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</si>
  <si>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</si>
  <si>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</si>
  <si>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</si>
  <si>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</si>
  <si>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</si>
  <si>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</si>
  <si>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</si>
  <si>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</si>
  <si>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</si>
  <si>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</si>
  <si>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</si>
  <si>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</si>
  <si>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</si>
  <si>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</si>
  <si>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</si>
  <si>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</si>
  <si>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</si>
  <si>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</si>
  <si>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</si>
  <si>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</si>
  <si>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</si>
  <si>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</si>
  <si>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</si>
  <si>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</si>
  <si>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</si>
  <si>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</si>
  <si>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</si>
  <si>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</si>
  <si>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</si>
  <si>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</si>
  <si>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</si>
  <si>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</si>
  <si>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</si>
  <si>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</si>
  <si>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</si>
  <si>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</si>
  <si>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</si>
  <si>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</si>
  <si>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</si>
  <si>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</si>
  <si>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</si>
  <si>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</si>
  <si>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</si>
  <si>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</si>
  <si>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</si>
  <si>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</si>
  <si>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</si>
  <si>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</si>
  <si>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</si>
  <si>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</si>
  <si>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</si>
  <si>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</si>
  <si>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</si>
  <si>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</si>
  <si>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</si>
  <si>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</si>
  <si>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</si>
  <si>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</si>
  <si>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</si>
  <si>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</si>
  <si>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</si>
  <si>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</si>
  <si>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</si>
  <si>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</si>
  <si>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</si>
  <si>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</si>
  <si>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</si>
  <si>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</si>
  <si>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</si>
  <si>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</si>
  <si>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</si>
  <si>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</si>
  <si>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</si>
  <si>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</si>
  <si>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</si>
  <si>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</si>
  <si>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</si>
  <si>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</si>
  <si>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</si>
  <si>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</si>
  <si>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</si>
  <si>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</si>
  <si>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</si>
  <si>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</si>
  <si>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</si>
  <si>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</si>
  <si>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</si>
  <si>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</si>
  <si>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</si>
  <si>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</si>
  <si>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</si>
  <si>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</si>
  <si>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</si>
  <si>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</si>
  <si>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</si>
  <si>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</si>
  <si>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</si>
  <si>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</si>
  <si>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</si>
  <si>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</si>
  <si>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</si>
  <si>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</si>
  <si>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</si>
  <si>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</si>
  <si>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</si>
  <si>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</si>
  <si>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</si>
  <si>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</si>
  <si>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</si>
  <si>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</si>
  <si>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</si>
  <si>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</si>
  <si>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</si>
  <si>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</si>
  <si>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</si>
  <si>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</si>
  <si>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</si>
  <si>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</si>
  <si>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</si>
  <si>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</si>
  <si>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</si>
  <si>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</si>
  <si>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</si>
  <si>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</si>
  <si>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</si>
  <si>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</si>
  <si>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</si>
  <si>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</si>
  <si>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</si>
  <si>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</si>
  <si>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</si>
  <si>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</si>
  <si>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</si>
  <si>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</si>
  <si>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</si>
  <si>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</si>
  <si>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</si>
  <si>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</si>
  <si>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</si>
  <si>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</si>
  <si>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</si>
  <si>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</si>
  <si>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</si>
  <si>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</si>
  <si>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</si>
  <si>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</si>
  <si>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</si>
  <si>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</si>
  <si>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</si>
  <si>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</si>
  <si>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</si>
  <si>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</si>
  <si>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</si>
  <si>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</si>
  <si>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</si>
  <si>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</si>
  <si>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</si>
  <si>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</si>
  <si>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</si>
  <si>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</si>
  <si>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</si>
  <si>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</si>
  <si>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</si>
  <si>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</si>
  <si>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</si>
  <si>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</si>
  <si>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</si>
  <si>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</si>
  <si>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</si>
  <si>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</si>
  <si>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</si>
  <si>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</si>
  <si>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</si>
  <si>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</si>
  <si>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</si>
  <si>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</si>
  <si>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</si>
  <si>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</si>
  <si>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</si>
  <si>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</si>
  <si>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</si>
  <si>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</si>
  <si>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</si>
  <si>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</si>
  <si>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</si>
  <si>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</si>
  <si>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</si>
  <si>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</si>
  <si>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</si>
  <si>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</si>
  <si>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</si>
  <si>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</si>
  <si>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</si>
  <si>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</si>
  <si>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</si>
  <si>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</si>
  <si>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</si>
  <si>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</si>
  <si>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</si>
  <si>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</si>
  <si>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</si>
  <si>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</si>
  <si>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</si>
  <si>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</si>
  <si>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</si>
  <si>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</si>
  <si>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</si>
  <si>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</si>
  <si>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</si>
  <si>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</si>
  <si>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</si>
  <si>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</si>
  <si>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</si>
  <si>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</si>
  <si>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</si>
  <si>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</si>
  <si>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</si>
  <si>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</si>
  <si>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</si>
  <si>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</si>
  <si>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</si>
  <si>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</si>
  <si>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</si>
  <si>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</si>
  <si>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</si>
  <si>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</si>
  <si>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</si>
  <si>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</si>
  <si>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</si>
  <si>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</si>
  <si>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</si>
  <si>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</si>
  <si>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</si>
  <si>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</si>
  <si>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</si>
  <si>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</si>
  <si>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</si>
  <si>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</si>
  <si>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</si>
  <si>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</si>
  <si>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</si>
  <si>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</si>
  <si>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</si>
  <si>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</si>
  <si>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</si>
  <si>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</si>
  <si>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</si>
  <si>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</si>
  <si>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</si>
  <si>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</si>
  <si>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</si>
  <si>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</si>
  <si>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</si>
  <si>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</si>
  <si>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</si>
  <si>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</si>
  <si>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</si>
  <si>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</si>
  <si>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</si>
  <si>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</si>
  <si>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</si>
  <si>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</si>
  <si>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</si>
  <si>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</si>
  <si>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</si>
  <si>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</si>
  <si>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</si>
  <si>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</si>
  <si>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</si>
  <si>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</si>
  <si>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</si>
  <si>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</si>
  <si>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</si>
  <si>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</si>
  <si>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</si>
  <si>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</si>
  <si>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</si>
  <si>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</si>
  <si>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</si>
  <si>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</si>
  <si>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</si>
  <si>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</si>
  <si>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</si>
  <si>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</si>
  <si>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</si>
  <si>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</si>
  <si>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</si>
  <si>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</si>
  <si>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</si>
  <si>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</si>
  <si>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</si>
  <si>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</si>
  <si>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</si>
  <si>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</si>
  <si>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</si>
  <si>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</si>
  <si>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</si>
  <si>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</si>
  <si>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</si>
  <si>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</si>
  <si>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</si>
  <si>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</si>
  <si>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</si>
  <si>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</si>
  <si>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</si>
  <si>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</si>
  <si>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</si>
  <si>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</si>
  <si>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</si>
  <si>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</si>
  <si>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</si>
  <si>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</si>
  <si>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</si>
  <si>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</si>
  <si>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</si>
  <si>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</si>
  <si>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</si>
  <si>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</si>
  <si>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</si>
  <si>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</si>
  <si>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</si>
  <si>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</si>
  <si>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</si>
  <si>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</si>
  <si>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</si>
  <si>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</si>
  <si>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</si>
  <si>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</si>
  <si>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</si>
  <si>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</si>
  <si>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</si>
  <si>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</si>
  <si>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</si>
  <si>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</si>
  <si>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</si>
  <si>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</si>
  <si>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</si>
  <si>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</si>
  <si>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</si>
  <si>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</si>
  <si>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</si>
  <si>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</si>
  <si>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</si>
  <si>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</si>
  <si>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</si>
  <si>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</si>
  <si>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</si>
  <si>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</si>
  <si>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</si>
  <si>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</si>
  <si>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</si>
  <si>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</si>
  <si>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</si>
  <si>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</si>
  <si>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</si>
  <si>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</si>
  <si>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</si>
  <si>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</si>
  <si>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</si>
  <si>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</si>
  <si>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</si>
  <si>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</si>
  <si>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</si>
  <si>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</si>
  <si>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</si>
  <si>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</si>
  <si>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</si>
  <si>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</si>
  <si>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</si>
  <si>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</si>
  <si>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</si>
  <si>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</si>
  <si>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</si>
  <si>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</si>
  <si>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</si>
  <si>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</si>
  <si>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</si>
  <si>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</si>
  <si>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</si>
  <si>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</si>
  <si>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</si>
  <si>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</si>
  <si>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</si>
  <si>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</si>
  <si>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</si>
  <si>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</si>
  <si>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</si>
  <si>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</si>
  <si>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</si>
  <si>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</si>
  <si>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</si>
  <si>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</si>
  <si>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</si>
  <si>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</si>
  <si>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</si>
  <si>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</si>
  <si>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</si>
  <si>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</si>
  <si>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</si>
  <si>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</si>
  <si>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</si>
  <si>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</si>
  <si>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</si>
  <si>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</si>
  <si>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</si>
  <si>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</si>
  <si>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</si>
  <si>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</si>
  <si>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</si>
  <si>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</si>
  <si>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</si>
  <si>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</si>
  <si>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</si>
  <si>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</si>
  <si>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</si>
  <si>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</si>
  <si>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</si>
  <si>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</si>
  <si>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</si>
  <si>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</si>
  <si>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</si>
  <si>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</si>
  <si>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</si>
  <si>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</si>
  <si>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</si>
  <si>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</si>
  <si>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</si>
  <si>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</si>
  <si>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</si>
  <si>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</si>
  <si>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</si>
  <si>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</si>
  <si>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</si>
  <si>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</si>
  <si>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</si>
  <si>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</si>
  <si>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</si>
  <si>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</si>
  <si>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</si>
  <si>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</si>
  <si>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</si>
  <si>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</si>
  <si>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</si>
  <si>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</si>
  <si>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</si>
  <si>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</si>
  <si>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</si>
  <si>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</si>
  <si>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</si>
  <si>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</si>
  <si>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</si>
  <si>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</si>
  <si>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</si>
  <si>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</si>
  <si>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</si>
  <si>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</si>
  <si>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</si>
  <si>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</si>
  <si>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</si>
  <si>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</si>
  <si>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</si>
  <si>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</si>
  <si>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</si>
  <si>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</si>
  <si>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</si>
  <si>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</si>
  <si>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</si>
  <si>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</si>
  <si>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</si>
  <si>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</si>
  <si>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</si>
  <si>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</si>
  <si>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</si>
  <si>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</si>
  <si>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</si>
  <si>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</si>
  <si>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</si>
  <si>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</si>
  <si>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</si>
  <si>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</si>
  <si>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</si>
  <si>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</si>
  <si>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</si>
  <si>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</si>
  <si>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</si>
  <si>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</si>
  <si>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</si>
  <si>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</si>
  <si>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</si>
  <si>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</si>
  <si>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</si>
  <si>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</si>
  <si>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</si>
  <si>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</si>
  <si>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</si>
  <si>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</si>
  <si>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</si>
  <si>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</si>
  <si>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</si>
  <si>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</si>
  <si>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</si>
  <si>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</si>
  <si>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</si>
  <si>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</si>
  <si>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</si>
  <si>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</si>
  <si>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</si>
  <si>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</si>
  <si>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</si>
  <si>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</si>
  <si>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</si>
  <si>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</si>
  <si>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</si>
  <si>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</si>
  <si>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</si>
  <si>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</si>
  <si>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</si>
  <si>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</si>
  <si>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</si>
  <si>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</si>
  <si>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</si>
  <si>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</si>
  <si>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</si>
  <si>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</si>
  <si>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</si>
  <si>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</si>
  <si>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</si>
  <si>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</si>
  <si>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</si>
  <si>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</si>
  <si>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</si>
  <si>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</si>
  <si>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</si>
  <si>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</si>
  <si>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</si>
  <si>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</si>
  <si>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</si>
  <si>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</si>
  <si>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</si>
  <si>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</si>
  <si>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</si>
  <si>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</si>
  <si>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</si>
  <si>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</si>
  <si>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</si>
  <si>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</si>
  <si>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</si>
  <si>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</si>
  <si>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</si>
  <si>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</si>
  <si>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</si>
  <si>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</si>
  <si>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</si>
  <si>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</si>
  <si>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</si>
  <si>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</si>
  <si>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</si>
  <si>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</si>
  <si>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</si>
  <si>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</si>
  <si>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</si>
  <si>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</si>
  <si>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</si>
  <si>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</si>
  <si>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</si>
  <si>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</si>
  <si>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</si>
  <si>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</si>
  <si>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</si>
  <si>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</si>
  <si>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</si>
  <si>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</si>
  <si>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</si>
  <si>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</si>
  <si>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</si>
  <si>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</si>
  <si>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</si>
  <si>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</si>
  <si>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</si>
  <si>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</si>
  <si>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</si>
  <si>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</si>
  <si>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</si>
  <si>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</si>
  <si>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</si>
  <si>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</si>
  <si>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</si>
  <si>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</si>
  <si>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</si>
  <si>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</si>
  <si>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</si>
  <si>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</si>
  <si>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</si>
  <si>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</si>
  <si>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</si>
  <si>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</si>
  <si>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</si>
  <si>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</si>
  <si>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</si>
  <si>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</si>
  <si>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</si>
  <si>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</si>
  <si>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</si>
  <si>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</si>
  <si>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</si>
  <si>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</si>
  <si>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</si>
  <si>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</si>
  <si>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</si>
  <si>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</si>
  <si>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</si>
  <si>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</si>
  <si>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</si>
  <si>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</si>
  <si>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</si>
  <si>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</si>
  <si>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</si>
  <si>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</si>
  <si>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</si>
  <si>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</si>
  <si>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</si>
  <si>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</si>
  <si>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</si>
  <si>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</si>
  <si>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</si>
  <si>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</si>
  <si>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</si>
  <si>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</si>
  <si>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</si>
  <si>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</si>
  <si>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</si>
  <si>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</si>
  <si>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</si>
  <si>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</si>
  <si>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</si>
  <si>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</si>
  <si>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</si>
  <si>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</si>
  <si>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</si>
  <si>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</si>
  <si>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</si>
  <si>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</si>
  <si>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</si>
  <si>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</si>
  <si>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</si>
  <si>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</si>
  <si>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</si>
  <si>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</si>
  <si>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</si>
  <si>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</si>
  <si>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</si>
  <si>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</si>
  <si>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</si>
  <si>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</si>
  <si>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</si>
  <si>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</si>
  <si>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</si>
  <si>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</si>
  <si>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</si>
  <si>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</si>
  <si>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</si>
  <si>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</si>
  <si>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</si>
  <si>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</si>
  <si>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</si>
  <si>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</si>
  <si>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</si>
  <si>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</si>
  <si>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</si>
  <si>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</si>
  <si>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</si>
  <si>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</si>
  <si>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</si>
  <si>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</si>
  <si>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</si>
  <si>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</si>
  <si>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</si>
  <si>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</si>
  <si>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</si>
  <si>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</si>
  <si>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</si>
  <si>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</si>
  <si>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</si>
  <si>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</si>
  <si>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</si>
  <si>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</si>
  <si>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</si>
  <si>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</si>
  <si>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</si>
  <si>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</si>
  <si>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</si>
  <si>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</si>
  <si>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</si>
  <si>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</si>
  <si>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</si>
  <si>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</si>
  <si>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</si>
  <si>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</si>
  <si>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</si>
  <si>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</si>
  <si>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</si>
  <si>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</si>
  <si>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</si>
  <si>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</si>
  <si>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</si>
  <si>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</si>
  <si>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</si>
  <si>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</si>
  <si>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</si>
  <si>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</si>
  <si>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</si>
  <si>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</si>
  <si>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</si>
  <si>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</si>
  <si>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</si>
  <si>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</si>
  <si>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</si>
  <si>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</si>
  <si>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</si>
  <si>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</si>
  <si>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</si>
  <si>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</si>
  <si>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</si>
  <si>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</si>
  <si>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</si>
  <si>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</si>
  <si>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</si>
  <si>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</si>
  <si>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</si>
  <si>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</si>
  <si>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</si>
  <si>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</si>
  <si>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</si>
  <si>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</si>
  <si>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</si>
  <si>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</si>
  <si>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</si>
  <si>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</si>
  <si>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</si>
  <si>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</si>
  <si>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</si>
  <si>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</si>
  <si>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</si>
  <si>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</si>
  <si>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</si>
  <si>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</si>
  <si>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</si>
  <si>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</si>
  <si>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</si>
  <si>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</si>
  <si>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</si>
  <si>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</si>
  <si>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</si>
  <si>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</si>
  <si>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</si>
  <si>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</si>
  <si>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</si>
  <si>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</si>
  <si>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</si>
  <si>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</si>
  <si>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</si>
  <si>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</si>
  <si>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</si>
  <si>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</si>
  <si>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</si>
  <si>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</si>
  <si>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</si>
  <si>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</si>
  <si>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</si>
  <si>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</si>
  <si>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</si>
  <si>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</si>
  <si>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</si>
  <si>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</si>
  <si>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</si>
  <si>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</si>
  <si>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</si>
  <si>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</si>
  <si>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</si>
  <si>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</si>
  <si>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</si>
  <si>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</si>
  <si>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</si>
  <si>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</si>
  <si>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</si>
  <si>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</si>
  <si>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</si>
  <si>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</si>
  <si>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</si>
  <si>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</si>
  <si>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</si>
  <si>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</si>
  <si>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</si>
  <si>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</si>
  <si>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</si>
  <si>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</si>
  <si>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</si>
  <si>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</si>
  <si>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</si>
  <si>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</si>
  <si>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</si>
  <si>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</si>
  <si>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</si>
  <si>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</si>
  <si>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</si>
  <si>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</si>
  <si>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</si>
  <si>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</si>
  <si>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</si>
  <si>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</si>
  <si>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</si>
  <si>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</si>
  <si>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</si>
  <si>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</si>
  <si>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</si>
  <si>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</si>
  <si>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</si>
  <si>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</si>
  <si>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</si>
  <si>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</si>
  <si>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</si>
  <si>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</si>
  <si>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</si>
  <si>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</si>
  <si>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</si>
  <si>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</si>
  <si>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</si>
  <si>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</si>
  <si>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</si>
  <si>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</si>
  <si>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</si>
  <si>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</si>
  <si>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</si>
  <si>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</si>
  <si>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</si>
  <si>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</si>
  <si>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</si>
  <si>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</si>
  <si>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</si>
  <si>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</si>
  <si>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</si>
  <si>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</si>
  <si>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</si>
  <si>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</si>
  <si>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</si>
  <si>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</si>
  <si>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</si>
  <si>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</si>
  <si>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</si>
  <si>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</si>
  <si>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</si>
  <si>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</si>
  <si>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</si>
  <si>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</si>
  <si>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</si>
  <si>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</si>
  <si>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</si>
  <si>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</si>
  <si>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</si>
  <si>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</si>
  <si>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</si>
  <si>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</si>
  <si>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</si>
  <si>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</si>
  <si>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</si>
  <si>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</si>
  <si>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</si>
  <si>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</si>
  <si>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</si>
  <si>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</si>
  <si>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</si>
  <si>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</si>
  <si>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</si>
  <si>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</si>
  <si>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</si>
  <si>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</si>
  <si>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</si>
  <si>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</si>
  <si>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</si>
  <si>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</si>
  <si>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</si>
  <si>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</si>
  <si>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</si>
  <si>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</si>
  <si>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</si>
  <si>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</si>
  <si>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</si>
  <si>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</si>
  <si>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</si>
  <si>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</si>
  <si>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</si>
  <si>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</si>
  <si>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</si>
  <si>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</si>
  <si>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</si>
  <si>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</si>
  <si>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</si>
  <si>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</si>
  <si>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</si>
  <si>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</si>
  <si>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</si>
  <si>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</si>
  <si>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</si>
  <si>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</si>
  <si>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</si>
  <si>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</si>
  <si>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</si>
  <si>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</si>
  <si>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</si>
  <si>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</si>
  <si>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</si>
  <si>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</si>
  <si>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</si>
  <si>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</si>
  <si>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</si>
  <si>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</si>
  <si>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</si>
  <si>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</si>
  <si>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</si>
  <si>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</si>
  <si>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</si>
  <si>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</si>
  <si>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</si>
  <si>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</si>
  <si>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</si>
  <si>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</si>
  <si>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</si>
  <si>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</si>
  <si>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</si>
  <si>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</si>
  <si>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</si>
  <si>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</si>
  <si>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</si>
  <si>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</si>
  <si>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</si>
  <si>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</si>
  <si>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</si>
  <si>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</si>
  <si>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</si>
  <si>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</si>
  <si>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</si>
  <si>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</si>
  <si>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</si>
  <si>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</si>
  <si>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</si>
  <si>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</si>
  <si>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</si>
  <si>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</si>
  <si>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</si>
  <si>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</si>
  <si>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</si>
  <si>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</si>
  <si>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</si>
  <si>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</si>
  <si>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</si>
  <si>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</si>
  <si>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</si>
  <si>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</si>
  <si>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</si>
  <si>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</si>
  <si>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</si>
  <si>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</si>
  <si>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</si>
  <si>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</si>
  <si>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</si>
  <si>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</si>
  <si>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</si>
  <si>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</si>
  <si>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</si>
  <si>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</si>
  <si>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</si>
  <si>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</si>
  <si>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</si>
  <si>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</si>
  <si>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</si>
  <si>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</si>
  <si>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</si>
  <si>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</si>
  <si>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</si>
  <si>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</si>
  <si>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</si>
  <si>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</si>
  <si>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</si>
  <si>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</si>
  <si>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</si>
  <si>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</si>
  <si>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</si>
  <si>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</si>
  <si>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</si>
  <si>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</si>
  <si>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</si>
  <si>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</si>
  <si>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</si>
  <si>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</si>
  <si>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</si>
  <si>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</si>
  <si>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</si>
  <si>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</si>
  <si>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</si>
  <si>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</si>
  <si>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</si>
  <si>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</si>
  <si>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</si>
  <si>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</si>
  <si>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</si>
  <si>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</si>
  <si>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</si>
  <si>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</si>
  <si>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</si>
  <si>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</si>
  <si>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</si>
  <si>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</si>
  <si>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</si>
  <si>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</si>
  <si>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</si>
  <si>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</si>
  <si>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</si>
  <si>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</si>
  <si>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</si>
  <si>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</si>
  <si>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</si>
  <si>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</si>
  <si>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</si>
  <si>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</si>
  <si>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</si>
  <si>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</si>
  <si>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</si>
  <si>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</si>
  <si>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</si>
  <si>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</si>
  <si>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</si>
  <si>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</si>
  <si>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</si>
  <si>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</si>
  <si>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</si>
  <si>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</si>
  <si>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</si>
  <si>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</si>
  <si>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</si>
  <si>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</si>
  <si>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</si>
  <si>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</si>
  <si>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</si>
  <si>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</si>
  <si>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</si>
  <si>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</si>
  <si>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</si>
  <si>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</si>
  <si>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</si>
  <si>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</si>
  <si>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</si>
  <si>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</si>
  <si>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</si>
  <si>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</si>
  <si>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</si>
  <si>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</si>
  <si>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</si>
  <si>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</si>
  <si>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</si>
  <si>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</si>
  <si>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</si>
  <si>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</si>
  <si>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</si>
  <si>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</si>
  <si>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</si>
  <si>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</si>
  <si>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</si>
  <si>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</si>
  <si>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</si>
  <si>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</si>
  <si>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</si>
  <si>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</si>
  <si>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</si>
  <si>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</si>
  <si>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</si>
  <si>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</si>
  <si>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</si>
  <si>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</si>
  <si>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</si>
  <si>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</si>
  <si>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</si>
  <si>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</si>
  <si>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</si>
  <si>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</si>
  <si>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</si>
  <si>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</si>
  <si>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</si>
  <si>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</si>
  <si>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</si>
  <si>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</si>
  <si>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</si>
  <si>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</si>
  <si>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</si>
  <si>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</si>
  <si>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</si>
  <si>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</si>
  <si>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</si>
  <si>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</si>
  <si>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</si>
  <si>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</si>
  <si>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</si>
  <si>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</si>
  <si>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</si>
  <si>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</si>
  <si>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</si>
  <si>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</si>
  <si>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</si>
  <si>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</si>
  <si>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</si>
  <si>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</si>
  <si>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</si>
  <si>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</si>
  <si>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</si>
  <si>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</si>
  <si>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</si>
  <si>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</si>
  <si>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</si>
  <si>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</si>
  <si>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</si>
  <si>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</si>
  <si>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</si>
  <si>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</si>
  <si>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</si>
  <si>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</si>
  <si>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</si>
  <si>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</si>
  <si>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</si>
  <si>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</si>
  <si>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</si>
  <si>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</si>
  <si>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</si>
  <si>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</si>
  <si>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</si>
  <si>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</si>
  <si>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</si>
  <si>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</si>
  <si>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</si>
  <si>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</si>
  <si>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</si>
  <si>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</si>
  <si>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</si>
  <si>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</si>
  <si>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</si>
  <si>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</si>
  <si>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</si>
  <si>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</si>
  <si>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</si>
  <si>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</si>
  <si>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</si>
  <si>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</si>
  <si>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</si>
  <si>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</si>
  <si>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</si>
  <si>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</si>
  <si>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</si>
  <si>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</si>
  <si>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</si>
  <si>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</si>
  <si>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</si>
  <si>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</si>
  <si>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</si>
  <si>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</si>
  <si>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</si>
  <si>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</si>
  <si>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</si>
  <si>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</si>
  <si>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</si>
  <si>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</si>
  <si>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</si>
  <si>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</si>
  <si>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</si>
  <si>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</si>
  <si>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</si>
  <si>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</si>
  <si>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</si>
  <si>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</si>
  <si>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</si>
  <si>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</si>
  <si>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</si>
  <si>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</si>
  <si>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</si>
  <si>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</si>
  <si>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</si>
  <si>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</si>
  <si>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</si>
  <si>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</si>
  <si>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</si>
  <si>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</si>
  <si>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</si>
  <si>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</si>
  <si>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</si>
  <si>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</si>
  <si>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</si>
  <si>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</si>
  <si>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</si>
  <si>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</si>
  <si>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</si>
  <si>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</si>
  <si>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</si>
  <si>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</si>
  <si>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</si>
  <si>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</si>
  <si>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</si>
  <si>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</si>
  <si>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</si>
  <si>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</si>
  <si>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</si>
  <si>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</si>
  <si>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</si>
  <si>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</si>
  <si>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</si>
  <si>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</si>
  <si>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</si>
  <si>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</si>
  <si>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</si>
  <si>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</si>
  <si>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</si>
  <si>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</si>
  <si>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</si>
  <si>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</si>
  <si>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</si>
  <si>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</si>
  <si>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</si>
  <si>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</si>
  <si>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</si>
  <si>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</si>
  <si>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</si>
  <si>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</si>
  <si>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</si>
  <si>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</si>
  <si>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</si>
  <si>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</si>
  <si>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</si>
  <si>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</si>
  <si>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</si>
  <si>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</si>
  <si>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</si>
  <si>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</si>
  <si>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</si>
  <si>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</si>
  <si>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</si>
  <si>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</si>
  <si>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</si>
  <si>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</si>
  <si>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</si>
  <si>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</si>
  <si>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</si>
  <si>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</si>
  <si>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</si>
  <si>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</si>
  <si>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</si>
  <si>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</si>
  <si>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</si>
  <si>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</si>
  <si>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</si>
  <si>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</si>
  <si>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</si>
  <si>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</si>
  <si>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</si>
  <si>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</si>
  <si>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</si>
  <si>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</si>
  <si>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</si>
  <si>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</si>
  <si>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</si>
  <si>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</si>
  <si>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</si>
  <si>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</si>
  <si>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</si>
  <si>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</si>
  <si>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</si>
  <si>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</si>
  <si>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</si>
  <si>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</si>
  <si>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</si>
  <si>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</si>
  <si>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</si>
  <si>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</si>
  <si>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</si>
  <si>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</si>
  <si>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</si>
  <si>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</si>
  <si>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</si>
  <si>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</si>
  <si>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</si>
  <si>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</si>
  <si>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</si>
  <si>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</si>
  <si>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</si>
  <si>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</si>
  <si>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</si>
  <si>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</si>
  <si>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</si>
  <si>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</si>
  <si>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</si>
  <si>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</si>
  <si>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</si>
  <si>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</si>
  <si>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</si>
  <si>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</si>
  <si>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</si>
  <si>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</si>
  <si>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</si>
  <si>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</si>
  <si>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</si>
  <si>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</si>
  <si>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</si>
  <si>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</si>
  <si>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</si>
  <si>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</si>
  <si>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</si>
  <si>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</si>
  <si>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</si>
  <si>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</si>
  <si>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</si>
  <si>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</si>
  <si>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</si>
  <si>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</si>
  <si>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</si>
  <si>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</si>
  <si>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</si>
  <si>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</si>
  <si>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</si>
  <si>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</si>
  <si>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</si>
  <si>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</si>
  <si>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</si>
  <si>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</si>
  <si>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</si>
  <si>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</si>
  <si>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</si>
  <si>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</si>
  <si>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</si>
  <si>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</si>
  <si>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</si>
  <si>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</si>
  <si>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</si>
  <si>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</si>
  <si>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</si>
  <si>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</si>
  <si>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</si>
  <si>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</si>
  <si>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</si>
  <si>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</si>
  <si>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</si>
  <si>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</si>
  <si>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</si>
  <si>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</si>
  <si>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</si>
  <si>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</si>
  <si>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</si>
  <si>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</si>
  <si>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</si>
  <si>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</si>
  <si>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</si>
  <si>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</si>
  <si>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</si>
  <si>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</si>
  <si>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</si>
  <si>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</si>
  <si>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</si>
  <si>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</si>
  <si>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</si>
  <si>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</si>
  <si>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</si>
  <si>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</si>
  <si>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</si>
  <si>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</si>
  <si>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</si>
  <si>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</si>
  <si>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</si>
  <si>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</si>
  <si>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</si>
  <si>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</si>
  <si>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</si>
  <si>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</si>
  <si>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</si>
  <si>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</si>
  <si>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</si>
  <si>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</si>
  <si>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</si>
  <si>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</si>
  <si>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</si>
  <si>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</si>
  <si>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</si>
  <si>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</si>
  <si>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</si>
  <si>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</si>
  <si>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</si>
  <si>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</si>
  <si>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</si>
  <si>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</si>
  <si>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</si>
  <si>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</si>
  <si>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</si>
  <si>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</si>
  <si>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</si>
  <si>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</si>
  <si>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</si>
  <si>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</si>
  <si>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</si>
  <si>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</si>
  <si>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</si>
  <si>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</si>
  <si>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</si>
  <si>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</si>
  <si>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</si>
  <si>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</si>
  <si>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</si>
  <si>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</si>
  <si>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</si>
  <si>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</si>
  <si>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</si>
  <si>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</si>
  <si>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</si>
  <si>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</si>
  <si>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</si>
  <si>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</si>
  <si>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</si>
  <si>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</si>
  <si>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</si>
  <si>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</si>
  <si>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</si>
  <si>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</si>
  <si>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</si>
  <si>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</si>
  <si>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</si>
  <si>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</si>
  <si>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</si>
  <si>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</si>
  <si>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</si>
  <si>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</si>
  <si>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</si>
  <si>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</si>
  <si>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</si>
  <si>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</si>
  <si>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</si>
  <si>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</si>
  <si>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</si>
  <si>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</si>
  <si>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</si>
  <si>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</si>
  <si>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</si>
  <si>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</si>
  <si>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</si>
  <si>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</si>
  <si>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</si>
  <si>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</si>
  <si>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</si>
  <si>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</si>
  <si>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</si>
  <si>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</si>
  <si>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</si>
  <si>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</si>
  <si>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</si>
  <si>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</si>
  <si>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</si>
  <si>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</si>
  <si>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</si>
  <si>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</si>
  <si>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</si>
  <si>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</si>
  <si>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</si>
  <si>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</si>
  <si>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</si>
  <si>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</si>
  <si>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</si>
  <si>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</si>
  <si>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</si>
  <si>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</si>
  <si>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</si>
  <si>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</si>
  <si>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</si>
  <si>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</si>
  <si>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</si>
  <si>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</si>
  <si>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</si>
  <si>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</si>
  <si>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</si>
  <si>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</si>
  <si>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</si>
  <si>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</si>
  <si>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</si>
  <si>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</si>
  <si>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</si>
  <si>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</si>
  <si>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</si>
  <si>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</si>
  <si>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</si>
  <si>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</si>
  <si>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</si>
  <si>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</si>
  <si>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</si>
  <si>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</si>
  <si>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</si>
  <si>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</si>
  <si>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</si>
  <si>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</si>
  <si>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</si>
  <si>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</si>
  <si>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</si>
  <si>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</si>
  <si>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</si>
  <si>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</si>
  <si>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</si>
  <si>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</si>
  <si>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</si>
  <si>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</si>
  <si>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</si>
  <si>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</si>
  <si>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</si>
  <si>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</si>
  <si>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</si>
  <si>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</si>
  <si>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</si>
  <si>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</si>
  <si>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</si>
  <si>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</si>
  <si>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</si>
  <si>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</si>
  <si>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</si>
  <si>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</si>
  <si>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</si>
  <si>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</si>
  <si>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</si>
  <si>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</si>
  <si>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</si>
  <si>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</si>
  <si>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</si>
  <si>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</si>
  <si>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</si>
  <si>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</si>
  <si>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</si>
  <si>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</si>
  <si>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</si>
  <si>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</si>
  <si>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</si>
  <si>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</si>
  <si>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</si>
  <si>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</si>
  <si>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</si>
  <si>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</si>
  <si>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</si>
  <si>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</si>
  <si>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</si>
  <si>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</si>
  <si>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</si>
  <si>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</si>
  <si>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</si>
  <si>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</si>
  <si>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</si>
  <si>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</si>
  <si>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</si>
  <si>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</si>
  <si>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</si>
  <si>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</si>
  <si>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</si>
  <si>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</si>
  <si>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</si>
  <si>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</si>
  <si>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</si>
  <si>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</si>
  <si>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</si>
  <si>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</si>
  <si>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</si>
  <si>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</si>
  <si>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</si>
  <si>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</si>
  <si>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</si>
  <si>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</si>
  <si>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</si>
  <si>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</si>
  <si>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</si>
  <si>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</si>
  <si>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</si>
  <si>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</si>
  <si>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</si>
  <si>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</si>
  <si>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</si>
  <si>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</si>
  <si>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</si>
  <si>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</si>
  <si>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</si>
  <si>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</si>
  <si>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</si>
  <si>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</si>
  <si>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</si>
  <si>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</si>
  <si>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</si>
  <si>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</si>
  <si>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</si>
  <si>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</si>
  <si>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</si>
  <si>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</si>
  <si>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</si>
  <si>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</si>
  <si>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</si>
  <si>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</si>
  <si>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</si>
  <si>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</si>
  <si>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</si>
  <si>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</si>
  <si>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</si>
  <si>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</si>
  <si>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</si>
  <si>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</si>
  <si>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</si>
  <si>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</si>
  <si>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</si>
  <si>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</si>
  <si>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</si>
  <si>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</si>
  <si>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</si>
  <si>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</si>
  <si>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</si>
  <si>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</si>
  <si>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</si>
  <si>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</si>
  <si>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</si>
  <si>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</si>
  <si>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</si>
  <si>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</si>
  <si>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</si>
  <si>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</si>
  <si>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</si>
  <si>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</si>
  <si>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</si>
  <si>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</si>
  <si>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</si>
  <si>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</si>
  <si>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</si>
  <si>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</si>
  <si>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</si>
  <si>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</si>
  <si>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</si>
  <si>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</si>
  <si>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</si>
  <si>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</si>
  <si>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</si>
  <si>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</si>
  <si>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</si>
  <si>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</si>
  <si>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</si>
  <si>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</si>
  <si>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</si>
  <si>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</si>
  <si>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</si>
  <si>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</si>
  <si>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</si>
  <si>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</si>
  <si>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</si>
  <si>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</si>
  <si>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</si>
  <si>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</si>
  <si>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</si>
  <si>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</si>
  <si>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</si>
  <si>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</si>
  <si>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</si>
  <si>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</si>
  <si>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</si>
  <si>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</si>
  <si>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</si>
  <si>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</si>
  <si>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</si>
  <si>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</si>
  <si>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</si>
  <si>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</si>
  <si>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</si>
  <si>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</si>
  <si>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</si>
  <si>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</si>
  <si>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</si>
  <si>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</si>
  <si>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</si>
  <si>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</si>
  <si>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</si>
  <si>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</si>
  <si>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</si>
  <si>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</si>
  <si>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</si>
  <si>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</si>
  <si>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</si>
  <si>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</si>
  <si>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</si>
  <si>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</si>
  <si>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</si>
  <si>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</si>
  <si>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</si>
  <si>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</si>
  <si>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</si>
  <si>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</si>
  <si>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</si>
  <si>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</si>
  <si>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</si>
  <si>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</si>
  <si>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</si>
  <si>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</si>
  <si>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</si>
  <si>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</si>
  <si>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</si>
  <si>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</si>
  <si>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</si>
  <si>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</si>
  <si>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</si>
  <si>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</si>
  <si>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</si>
  <si>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</si>
  <si>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</si>
  <si>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</si>
  <si>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</si>
  <si>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</si>
  <si>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</si>
  <si>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</si>
  <si>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</si>
  <si>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</si>
  <si>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</si>
  <si>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</si>
  <si>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</si>
  <si>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</si>
  <si>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</si>
  <si>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</si>
  <si>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</si>
  <si>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</si>
  <si>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</si>
  <si>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</si>
  <si>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</si>
  <si>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</si>
  <si>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</si>
  <si>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</si>
  <si>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</si>
  <si>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</si>
  <si>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</si>
  <si>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</si>
  <si>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</si>
  <si>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</si>
  <si>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</si>
  <si>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</si>
  <si>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</si>
  <si>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</si>
  <si>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</si>
  <si>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</si>
  <si>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</si>
  <si>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</si>
  <si>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</si>
  <si>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</si>
  <si>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</si>
  <si>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</si>
  <si>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</si>
  <si>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</si>
  <si>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</si>
  <si>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</si>
  <si>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</si>
  <si>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</si>
  <si>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</si>
  <si>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</si>
  <si>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</si>
  <si>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</si>
  <si>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</si>
  <si>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</si>
  <si>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</si>
  <si>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</si>
  <si>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</si>
  <si>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</si>
  <si>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</si>
  <si>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</si>
  <si>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</si>
  <si>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</si>
  <si>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</si>
  <si>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</si>
  <si>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</si>
  <si>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</si>
  <si>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</si>
  <si>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</si>
  <si>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</si>
  <si>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</si>
  <si>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</si>
  <si>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</si>
  <si>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</si>
  <si>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</si>
  <si>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</si>
  <si>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</si>
  <si>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</si>
  <si>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</si>
  <si>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</si>
  <si>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</si>
  <si>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</si>
  <si>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</si>
  <si>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</si>
  <si>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</si>
  <si>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</si>
  <si>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</si>
  <si>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</si>
  <si>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</si>
  <si>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</si>
  <si>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</si>
  <si>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</si>
  <si>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</si>
  <si>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</si>
  <si>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</si>
  <si>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</si>
  <si>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</si>
  <si>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</si>
  <si>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</si>
  <si>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</si>
  <si>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</si>
  <si>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</si>
  <si>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</si>
  <si>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</si>
  <si>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</si>
  <si>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</si>
  <si>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</si>
  <si>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</si>
  <si>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</si>
  <si>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</si>
  <si>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</si>
  <si>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</si>
  <si>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</si>
  <si>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</si>
  <si>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</si>
  <si>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</si>
  <si>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</si>
  <si>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</si>
  <si>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</si>
  <si>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</si>
  <si>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</si>
  <si>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</si>
  <si>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</si>
  <si>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</si>
  <si>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</si>
  <si>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</si>
  <si>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</si>
  <si>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</si>
  <si>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</si>
  <si>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</si>
  <si>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</si>
  <si>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</si>
  <si>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</si>
  <si>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</si>
  <si>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</si>
  <si>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</si>
  <si>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</si>
  <si>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</si>
  <si>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</si>
  <si>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</si>
  <si>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</si>
  <si>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</si>
  <si>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</si>
  <si>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</si>
  <si>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</si>
  <si>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</si>
  <si>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</si>
  <si>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</si>
  <si>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</si>
  <si>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</si>
  <si>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</si>
  <si>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</si>
  <si>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</si>
  <si>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</si>
  <si>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</si>
  <si>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</si>
  <si>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</si>
  <si>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</si>
  <si>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</si>
  <si>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</si>
  <si>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</si>
  <si>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</si>
  <si>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</si>
  <si>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</si>
  <si>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</si>
  <si>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</si>
  <si>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</si>
  <si>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</si>
  <si>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</si>
  <si>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</si>
  <si>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</si>
  <si>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</si>
  <si>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</si>
  <si>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</si>
  <si>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</si>
  <si>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</si>
  <si>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</si>
  <si>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</si>
  <si>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</si>
  <si>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</si>
  <si>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</si>
  <si>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</si>
  <si>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</si>
  <si>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</si>
  <si>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</si>
  <si>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</si>
  <si>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</si>
  <si>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</si>
  <si>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</si>
  <si>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</si>
  <si>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</si>
  <si>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</si>
  <si>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</si>
  <si>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</si>
  <si>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</si>
  <si>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</si>
  <si>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</si>
  <si>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</si>
  <si>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</si>
  <si>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</si>
  <si>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</si>
  <si>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</si>
  <si>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</si>
  <si>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</si>
  <si>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</si>
  <si>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</si>
  <si>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</si>
  <si>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</si>
  <si>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</si>
  <si>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</si>
  <si>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</si>
  <si>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</si>
  <si>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</si>
  <si>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</si>
  <si>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</si>
  <si>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</si>
  <si>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</si>
  <si>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</si>
  <si>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</si>
  <si>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</si>
  <si>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</si>
  <si>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</si>
  <si>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</si>
  <si>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</si>
  <si>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</si>
  <si>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</si>
  <si>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</si>
  <si>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</si>
  <si>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</si>
  <si>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</si>
  <si>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</si>
  <si>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</si>
  <si>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</si>
  <si>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</si>
  <si>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</si>
  <si>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</si>
  <si>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</si>
  <si>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</si>
  <si>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</si>
  <si>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</si>
  <si>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</si>
  <si>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</si>
  <si>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</si>
  <si>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</si>
  <si>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</si>
  <si>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</si>
  <si>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</si>
  <si>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</si>
  <si>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</si>
  <si>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</si>
  <si>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</si>
  <si>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</si>
  <si>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</si>
  <si>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</si>
  <si>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</si>
  <si>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</si>
  <si>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</si>
  <si>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</si>
  <si>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</si>
  <si>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</si>
  <si>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</si>
  <si>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</si>
  <si>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</si>
  <si>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</si>
  <si>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</si>
  <si>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</si>
  <si>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</si>
  <si>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</si>
  <si>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</si>
  <si>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</si>
  <si>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</si>
  <si>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</si>
  <si>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</si>
  <si>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</si>
  <si>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</si>
  <si>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</si>
  <si>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</si>
  <si>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</si>
  <si>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</si>
  <si>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</si>
  <si>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</si>
  <si>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</si>
  <si>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</si>
  <si>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</si>
  <si>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</si>
  <si>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</si>
  <si>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</si>
  <si>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</si>
  <si>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</si>
  <si>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</si>
  <si>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</si>
  <si>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</si>
  <si>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</si>
  <si>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</si>
  <si>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</si>
  <si>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</si>
  <si>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</si>
  <si>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</si>
  <si>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</si>
  <si>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</si>
  <si>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</si>
  <si>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</si>
  <si>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</si>
  <si>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</si>
  <si>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</si>
  <si>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</si>
  <si>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</si>
  <si>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</si>
  <si>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</si>
  <si>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</si>
  <si>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</si>
  <si>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</si>
  <si>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</si>
  <si>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</si>
  <si>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</si>
  <si>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</si>
  <si>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</si>
  <si>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</si>
  <si>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</si>
  <si>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</si>
  <si>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</si>
  <si>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</si>
  <si>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</si>
  <si>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</si>
  <si>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</si>
  <si>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</si>
  <si>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</si>
  <si>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</si>
  <si>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</si>
  <si>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</si>
  <si>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</si>
  <si>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</si>
  <si>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</si>
  <si>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</si>
  <si>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</si>
  <si>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</si>
  <si>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</si>
  <si>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</si>
  <si>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</si>
  <si>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</si>
  <si>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</si>
  <si>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</si>
  <si>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</si>
  <si>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</si>
  <si>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</si>
  <si>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</si>
  <si>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</si>
  <si>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</si>
  <si>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</si>
  <si>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</si>
  <si>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</si>
  <si>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</si>
  <si>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</si>
  <si>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</si>
  <si>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</si>
  <si>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</si>
  <si>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</si>
  <si>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</si>
  <si>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</si>
  <si>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</si>
  <si>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</si>
  <si>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</si>
  <si>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</si>
  <si>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</si>
  <si>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</si>
  <si>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</si>
  <si>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</si>
  <si>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</si>
  <si>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</si>
  <si>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</si>
  <si>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</si>
  <si>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</si>
  <si>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</si>
  <si>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</si>
  <si>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</si>
  <si>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</si>
  <si>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</si>
  <si>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</si>
  <si>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</si>
  <si>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</si>
  <si>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</si>
  <si>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</si>
  <si>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</si>
  <si>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</si>
  <si>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</si>
  <si>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</si>
  <si>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</si>
  <si>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</si>
  <si>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</si>
  <si>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</si>
  <si>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</si>
  <si>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</si>
  <si>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</si>
  <si>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</si>
  <si>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</si>
  <si>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</si>
  <si>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</si>
  <si>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</si>
  <si>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</si>
  <si>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</si>
  <si>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</si>
  <si>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</si>
  <si>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</si>
  <si>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</si>
  <si>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</si>
  <si>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</si>
  <si>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</si>
  <si>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</si>
  <si>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</si>
  <si>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</si>
  <si>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</si>
  <si>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</si>
  <si>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</si>
  <si>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</si>
  <si>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</si>
  <si>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</si>
  <si>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</si>
  <si>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</si>
  <si>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</si>
  <si>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</si>
  <si>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</si>
  <si>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</si>
  <si>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</si>
  <si>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</si>
  <si>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</si>
  <si>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</si>
  <si>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</si>
  <si>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</si>
  <si>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</si>
  <si>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</si>
  <si>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</si>
  <si>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</si>
  <si>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</si>
  <si>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</si>
  <si>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</si>
  <si>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</si>
  <si>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</si>
  <si>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</si>
  <si>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</si>
  <si>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</si>
  <si>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</si>
  <si>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</si>
  <si>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</si>
  <si>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</si>
  <si>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</si>
  <si>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</si>
  <si>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</si>
  <si>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</si>
  <si>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</si>
  <si>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</si>
  <si>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</si>
  <si>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</si>
  <si>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</si>
  <si>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</si>
  <si>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</si>
  <si>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</si>
  <si>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</si>
  <si>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</si>
  <si>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</si>
  <si>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</si>
  <si>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</si>
  <si>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</si>
  <si>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</si>
  <si>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</si>
  <si>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</si>
  <si>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</si>
  <si>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</si>
  <si>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</si>
  <si>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</si>
  <si>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</si>
  <si>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</si>
  <si>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</si>
  <si>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</si>
  <si>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</si>
  <si>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</si>
  <si>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</si>
  <si>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</si>
  <si>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</si>
  <si>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</si>
  <si>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</si>
  <si>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</si>
  <si>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</si>
  <si>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</si>
  <si>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</si>
  <si>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</si>
  <si>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</si>
  <si>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</si>
  <si>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</si>
  <si>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</si>
  <si>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</si>
  <si>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</si>
  <si>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</si>
  <si>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</si>
  <si>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</si>
  <si>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</si>
  <si>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</si>
  <si>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</si>
  <si>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</si>
  <si>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</si>
  <si>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</si>
  <si>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</si>
  <si>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</si>
  <si>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</si>
  <si>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</si>
  <si>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</si>
  <si>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</si>
  <si>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</si>
  <si>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</si>
  <si>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</si>
  <si>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</si>
  <si>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</si>
  <si>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</si>
  <si>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</si>
  <si>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</si>
  <si>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</si>
  <si>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</si>
  <si>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</si>
  <si>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</si>
  <si>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</si>
  <si>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</si>
  <si>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</si>
  <si>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</si>
  <si>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</si>
  <si>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</si>
  <si>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</si>
  <si>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</si>
  <si>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</si>
  <si>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</si>
  <si>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</si>
  <si>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</si>
  <si>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</si>
  <si>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</si>
  <si>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</si>
  <si>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</si>
  <si>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</si>
  <si>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</si>
  <si>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</si>
  <si>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</si>
  <si>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</si>
  <si>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</si>
  <si>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</si>
  <si>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</si>
  <si>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</si>
  <si>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</si>
  <si>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</si>
  <si>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</si>
  <si>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</si>
  <si>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</si>
  <si>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</si>
  <si>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</si>
  <si>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</si>
  <si>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</si>
  <si>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</si>
  <si>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</si>
  <si>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</si>
  <si>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</si>
  <si>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</si>
  <si>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</si>
  <si>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</si>
  <si>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</si>
  <si>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</si>
  <si>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</si>
  <si>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</si>
  <si>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</si>
  <si>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</si>
  <si>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</si>
  <si>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</si>
  <si>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</si>
  <si>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</si>
  <si>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</si>
  <si>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</si>
  <si>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</si>
  <si>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</si>
  <si>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</si>
  <si>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</si>
  <si>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</si>
  <si>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</si>
  <si>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</si>
  <si>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</si>
  <si>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</si>
  <si>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</si>
  <si>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</si>
  <si>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</si>
  <si>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</si>
  <si>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</si>
  <si>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</si>
  <si>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</si>
  <si>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</si>
  <si>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</si>
  <si>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</si>
  <si>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</si>
  <si>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</si>
  <si>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</si>
  <si>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</si>
  <si>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</si>
  <si>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</si>
  <si>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</si>
  <si>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</si>
  <si>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</si>
  <si>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</si>
  <si>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</si>
  <si>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</si>
  <si>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</si>
  <si>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</si>
  <si>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</si>
  <si>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</si>
  <si>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</si>
  <si>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</si>
  <si>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</si>
  <si>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</si>
  <si>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</si>
  <si>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</si>
  <si>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</si>
  <si>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</si>
  <si>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</si>
  <si>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</si>
  <si>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</si>
  <si>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</si>
  <si>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</si>
  <si>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</si>
  <si>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</si>
  <si>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</si>
  <si>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</si>
  <si>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</si>
  <si>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</si>
  <si>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</si>
  <si>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</si>
  <si>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</si>
  <si>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</si>
  <si>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</si>
  <si>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</si>
  <si>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</si>
  <si>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</si>
  <si>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</si>
  <si>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</si>
  <si>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</si>
  <si>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</si>
  <si>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</si>
  <si>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</si>
  <si>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</si>
  <si>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</si>
  <si>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</si>
  <si>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</si>
  <si>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</si>
  <si>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</si>
  <si>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</si>
  <si>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</si>
  <si>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</si>
  <si>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</si>
  <si>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</si>
  <si>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</si>
  <si>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</si>
  <si>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</si>
  <si>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</si>
  <si>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</si>
  <si>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</si>
  <si>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</si>
  <si>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</si>
  <si>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</si>
  <si>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</si>
  <si>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</si>
  <si>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</si>
  <si>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</si>
  <si>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</si>
  <si>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</si>
  <si>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</si>
  <si>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</si>
  <si>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</si>
  <si>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</si>
  <si>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</si>
  <si>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</si>
  <si>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</si>
  <si>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</si>
  <si>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</si>
  <si>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</si>
  <si>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</si>
  <si>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</si>
  <si>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</si>
  <si>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</si>
  <si>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</si>
  <si>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</si>
  <si>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</si>
  <si>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</si>
  <si>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</si>
  <si>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</si>
  <si>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</si>
  <si>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</si>
  <si>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</si>
  <si>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</si>
  <si>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</si>
  <si>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</si>
  <si>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</si>
  <si>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</si>
  <si>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</si>
  <si>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</si>
  <si>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</si>
  <si>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</si>
  <si>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</si>
  <si>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</si>
  <si>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</si>
  <si>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</si>
  <si>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</si>
  <si>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</si>
  <si>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</si>
  <si>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</si>
  <si>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</si>
  <si>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</si>
  <si>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</si>
  <si>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</si>
  <si>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</si>
  <si>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</si>
  <si>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</si>
  <si>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</si>
  <si>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</si>
  <si>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</si>
  <si>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</si>
  <si>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</si>
  <si>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</si>
  <si>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</si>
  <si>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</si>
  <si>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</si>
  <si>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</si>
  <si>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</si>
  <si>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</si>
  <si>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</si>
  <si>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</si>
  <si>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</si>
  <si>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</si>
  <si>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</si>
  <si>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</si>
  <si>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</si>
  <si>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</si>
  <si>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</si>
  <si>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</si>
  <si>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</si>
  <si>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</si>
  <si>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</si>
  <si>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</si>
  <si>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</si>
  <si>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</si>
  <si>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</si>
  <si>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</si>
  <si>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</si>
  <si>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</si>
  <si>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</si>
  <si>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</si>
  <si>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</si>
  <si>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</si>
  <si>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</si>
  <si>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</si>
  <si>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</si>
  <si>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</si>
  <si>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</si>
  <si>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</si>
  <si>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</si>
  <si>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</si>
  <si>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</si>
  <si>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</si>
  <si>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</si>
  <si>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</si>
  <si>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</si>
  <si>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</si>
  <si>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</si>
  <si>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</si>
  <si>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</si>
  <si>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</si>
  <si>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</si>
  <si>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</si>
  <si>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</si>
  <si>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</si>
  <si>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</si>
  <si>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</si>
  <si>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</si>
  <si>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</si>
  <si>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</si>
  <si>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</si>
  <si>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</si>
  <si>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</si>
  <si>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</si>
  <si>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</si>
  <si>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</si>
  <si>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</si>
  <si>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</si>
  <si>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</si>
  <si>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</si>
  <si>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</si>
  <si>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</si>
  <si>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</si>
  <si>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</si>
  <si>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</si>
  <si>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</si>
  <si>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</si>
  <si>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</si>
  <si>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</si>
  <si>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</si>
  <si>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</si>
  <si>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</si>
  <si>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</si>
  <si>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</si>
  <si>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</si>
  <si>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</si>
  <si>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</si>
  <si>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</si>
  <si>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</si>
  <si>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</si>
  <si>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</si>
  <si>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</si>
  <si>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</si>
  <si>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</si>
  <si>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</si>
  <si>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</si>
  <si>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</si>
  <si>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</si>
  <si>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</si>
  <si>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</si>
  <si>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</si>
  <si>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</si>
  <si>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</si>
  <si>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</si>
  <si>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</si>
  <si>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</si>
  <si>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</si>
  <si>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</si>
  <si>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</si>
  <si>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</si>
  <si>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</si>
  <si>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</si>
  <si>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</si>
  <si>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</si>
  <si>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</si>
  <si>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</si>
  <si>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</si>
  <si>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</si>
  <si>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</si>
  <si>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</si>
  <si>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</si>
  <si>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</si>
  <si>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</si>
  <si>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</si>
  <si>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</si>
  <si>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</si>
  <si>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</si>
  <si>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</si>
  <si>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</si>
  <si>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</si>
  <si>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</si>
  <si>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</si>
  <si>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</si>
  <si>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</si>
  <si>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</si>
  <si>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</si>
  <si>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</si>
  <si>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</si>
  <si>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</si>
  <si>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</si>
  <si>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</si>
  <si>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</si>
  <si>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</si>
  <si>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</si>
  <si>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</si>
  <si>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</si>
  <si>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</si>
  <si>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</si>
  <si>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</si>
  <si>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</si>
  <si>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</si>
  <si>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</si>
  <si>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</si>
  <si>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</si>
  <si>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</si>
  <si>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</si>
  <si>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</si>
  <si>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</si>
  <si>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</si>
  <si>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</si>
  <si>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</si>
  <si>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</si>
  <si>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</si>
  <si>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</si>
  <si>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</si>
  <si>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</si>
  <si>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</si>
  <si>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</si>
  <si>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</si>
  <si>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</si>
  <si>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</si>
  <si>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</si>
  <si>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</si>
  <si>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</si>
  <si>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</si>
  <si>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</si>
  <si>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</si>
  <si>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</si>
  <si>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</si>
  <si>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</si>
  <si>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</si>
  <si>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</si>
  <si>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</si>
  <si>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</si>
  <si>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</si>
  <si>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</si>
  <si>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</si>
  <si>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</si>
  <si>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</si>
  <si>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</si>
  <si>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</si>
  <si>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</si>
  <si>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</si>
  <si>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</si>
  <si>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</si>
  <si>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</si>
  <si>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</si>
  <si>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</si>
  <si>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</si>
  <si>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</si>
  <si>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</si>
  <si>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</si>
  <si>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</si>
  <si>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</si>
  <si>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</si>
  <si>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</si>
  <si>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</si>
  <si>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</si>
  <si>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</si>
  <si>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</si>
  <si>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</si>
  <si>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</si>
  <si>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</si>
  <si>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</si>
  <si>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</si>
  <si>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</si>
  <si>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</si>
  <si>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</si>
  <si>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</si>
  <si>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</si>
  <si>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</si>
  <si>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</si>
  <si>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</si>
  <si>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</si>
  <si>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</si>
  <si>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</si>
  <si>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</si>
  <si>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</si>
  <si>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</si>
  <si>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</si>
  <si>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</si>
  <si>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</si>
  <si>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</si>
  <si>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</si>
  <si>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</si>
  <si>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</si>
  <si>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</si>
  <si>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</si>
  <si>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</si>
  <si>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</si>
  <si>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</si>
  <si>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</si>
  <si>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</si>
  <si>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</si>
  <si>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</si>
  <si>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</si>
  <si>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</si>
  <si>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</si>
  <si>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</si>
  <si>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</si>
  <si>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</si>
  <si>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</si>
  <si>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</si>
  <si>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</si>
  <si>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</si>
  <si>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</si>
  <si>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</si>
  <si>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</si>
  <si>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</si>
  <si>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</si>
  <si>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</si>
  <si>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</si>
  <si>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</si>
  <si>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</si>
  <si>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</si>
  <si>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</si>
  <si>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</si>
  <si>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</si>
  <si>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</si>
  <si>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</si>
  <si>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</si>
  <si>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</si>
  <si>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</si>
  <si>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</si>
  <si>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</si>
  <si>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</si>
  <si>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</si>
  <si>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</si>
  <si>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</si>
  <si>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</si>
  <si>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</si>
  <si>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</si>
  <si>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</si>
  <si>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</si>
  <si>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</si>
  <si>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</si>
  <si>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</si>
  <si>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</si>
  <si>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</si>
  <si>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</si>
  <si>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</si>
  <si>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</si>
  <si>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</si>
  <si>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</si>
  <si>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</si>
  <si>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</si>
  <si>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</si>
  <si>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</si>
  <si>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</si>
  <si>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</si>
  <si>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</si>
  <si>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</si>
  <si>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</si>
  <si>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</si>
  <si>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</si>
  <si>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</si>
  <si>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</si>
  <si>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</si>
  <si>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</si>
  <si>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</si>
  <si>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</si>
  <si>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</si>
  <si>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</si>
  <si>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</si>
  <si>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</si>
  <si>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</si>
  <si>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</si>
  <si>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</si>
  <si>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</si>
  <si>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</si>
  <si>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</si>
  <si>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</si>
  <si>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</si>
  <si>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</si>
  <si>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</si>
  <si>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</si>
  <si>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</si>
  <si>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</si>
  <si>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</si>
  <si>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</si>
  <si>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</si>
  <si>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</si>
  <si>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</si>
  <si>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</si>
  <si>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</si>
  <si>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</si>
  <si>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</si>
  <si>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</si>
  <si>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</si>
  <si>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</si>
  <si>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</si>
  <si>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</si>
  <si>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</si>
  <si>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</si>
  <si>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</si>
  <si>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</si>
  <si>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</si>
  <si>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</si>
  <si>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</si>
  <si>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</si>
  <si>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</si>
  <si>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</si>
  <si>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</si>
  <si>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</si>
  <si>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</si>
  <si>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</si>
  <si>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</si>
  <si>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</si>
  <si>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</si>
  <si>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</si>
  <si>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</si>
  <si>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</si>
  <si>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</si>
  <si>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</si>
  <si>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</si>
  <si>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</si>
  <si>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</si>
  <si>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</si>
  <si>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</si>
  <si>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</si>
  <si>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</si>
  <si>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</si>
  <si>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</si>
  <si>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</si>
  <si>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</si>
  <si>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</si>
  <si>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</si>
  <si>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</si>
  <si>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</si>
  <si>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</si>
  <si>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</si>
  <si>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</si>
  <si>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</si>
  <si>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</si>
  <si>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</si>
  <si>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</si>
  <si>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</si>
  <si>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</si>
  <si>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</si>
  <si>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</si>
  <si>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</si>
  <si>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</si>
  <si>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</si>
  <si>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</si>
  <si>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</si>
  <si>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</si>
  <si>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</si>
  <si>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</si>
  <si>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</si>
  <si>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</si>
  <si>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</si>
  <si>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</si>
  <si>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</si>
  <si>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</si>
  <si>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</si>
  <si>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</si>
  <si>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</si>
  <si>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</si>
  <si>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</si>
  <si>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</si>
  <si>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</si>
  <si>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</si>
  <si>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</si>
  <si>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</si>
  <si>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</si>
  <si>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</si>
  <si>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</si>
  <si>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</si>
  <si>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</si>
  <si>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</si>
  <si>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</si>
  <si>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</si>
  <si>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</si>
  <si>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</si>
  <si>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</si>
  <si>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</si>
  <si>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</si>
  <si>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</si>
  <si>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</si>
  <si>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</si>
  <si>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</si>
  <si>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</si>
  <si>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</si>
  <si>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</si>
  <si>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</si>
  <si>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</si>
  <si>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</si>
  <si>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</si>
  <si>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</si>
  <si>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</si>
  <si>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</si>
  <si>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</si>
  <si>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</si>
  <si>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</si>
  <si>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</si>
  <si>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</si>
  <si>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</si>
  <si>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</si>
  <si>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</si>
  <si>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</si>
  <si>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</si>
  <si>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</si>
  <si>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</si>
  <si>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</si>
  <si>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</si>
  <si>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</si>
  <si>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</si>
  <si>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</si>
  <si>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</si>
  <si>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</si>
  <si>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</si>
  <si>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</si>
  <si>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</si>
  <si>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</si>
  <si>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</si>
  <si>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</si>
  <si>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</si>
  <si>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</si>
  <si>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</si>
  <si>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</si>
  <si>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</si>
  <si>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</si>
  <si>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</si>
  <si>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</si>
  <si>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</si>
  <si>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</si>
  <si>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</si>
  <si>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</si>
  <si>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</si>
  <si>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</si>
  <si>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</si>
  <si>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</si>
  <si>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</si>
  <si>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</si>
  <si>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</si>
  <si>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</si>
  <si>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</si>
  <si>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</si>
  <si>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</si>
  <si>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</si>
  <si>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</si>
  <si>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</si>
  <si>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</si>
  <si>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</si>
  <si>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</si>
  <si>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</si>
  <si>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</si>
  <si>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</si>
  <si>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</si>
  <si>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</si>
  <si>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</si>
  <si>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</si>
  <si>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</si>
  <si>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</si>
  <si>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</si>
  <si>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</si>
  <si>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</si>
  <si>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</si>
  <si>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</si>
  <si>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</si>
  <si>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</si>
  <si>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</si>
  <si>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</si>
  <si>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</si>
  <si>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</si>
  <si>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</si>
  <si>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</si>
  <si>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</si>
  <si>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</si>
  <si>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</si>
  <si>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</si>
  <si>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</si>
  <si>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</si>
  <si>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</si>
  <si>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</si>
  <si>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</si>
  <si>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</si>
  <si>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</si>
  <si>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</si>
  <si>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</si>
  <si>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</si>
  <si>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</si>
  <si>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</si>
  <si>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</si>
  <si>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</si>
  <si>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</si>
  <si>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</si>
  <si>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</si>
  <si>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</si>
  <si>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</si>
  <si>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</si>
  <si>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</si>
  <si>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</si>
  <si>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</si>
  <si>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</si>
  <si>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</si>
  <si>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</si>
  <si>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</si>
  <si>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</si>
  <si>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</si>
  <si>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</si>
  <si>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</si>
  <si>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</si>
  <si>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</si>
  <si>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</si>
  <si>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</si>
  <si>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</si>
  <si>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</si>
  <si>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</si>
  <si>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</si>
  <si>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</si>
  <si>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</si>
  <si>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</si>
  <si>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</si>
  <si>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</si>
  <si>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</si>
  <si>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</si>
  <si>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</si>
  <si>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</si>
  <si>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</si>
  <si>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</si>
  <si>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</si>
  <si>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</si>
  <si>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</si>
  <si>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</si>
  <si>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</si>
  <si>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</si>
  <si>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</si>
  <si>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</si>
  <si>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</si>
  <si>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</si>
  <si>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</si>
  <si>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</si>
  <si>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</si>
  <si>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</si>
  <si>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</si>
  <si>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</si>
  <si>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</si>
  <si>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</si>
  <si>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</si>
  <si>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</si>
  <si>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</si>
  <si>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</si>
  <si>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</si>
  <si>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</si>
  <si>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</si>
  <si>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</si>
  <si>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</si>
  <si>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</si>
  <si>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</si>
  <si>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</si>
  <si>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</si>
  <si>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</si>
  <si>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</si>
  <si>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</si>
  <si>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</si>
  <si>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</si>
  <si>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</si>
  <si>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</si>
  <si>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</si>
  <si>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</si>
  <si>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</si>
  <si>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</si>
  <si>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</si>
  <si>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</si>
  <si>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</si>
  <si>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</si>
  <si>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</si>
  <si>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</si>
  <si>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</si>
  <si>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</si>
  <si>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</si>
  <si>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</si>
  <si>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</si>
  <si>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</si>
  <si>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</si>
  <si>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</si>
  <si>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</si>
  <si>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</si>
  <si>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</si>
  <si>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</si>
  <si>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</si>
  <si>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</si>
  <si>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</si>
  <si>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</si>
  <si>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</si>
  <si>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</si>
  <si>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</si>
  <si>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</si>
  <si>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</si>
  <si>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</si>
  <si>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</si>
  <si>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</si>
  <si>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</si>
  <si>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</si>
  <si>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</si>
  <si>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</si>
  <si>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</si>
  <si>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</si>
  <si>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</si>
  <si>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</si>
  <si>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</si>
  <si>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</si>
  <si>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</si>
  <si>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</si>
  <si>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</si>
  <si>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</si>
  <si>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</si>
  <si>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</si>
  <si>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</si>
  <si>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</si>
  <si>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</si>
  <si>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</si>
  <si>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</si>
  <si>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</si>
  <si>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</si>
  <si>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</si>
  <si>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</si>
  <si>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</si>
  <si>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</si>
  <si>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</si>
  <si>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</si>
  <si>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</si>
  <si>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</si>
  <si>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</si>
  <si>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</si>
  <si>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</si>
  <si>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</si>
  <si>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</si>
  <si>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</si>
  <si>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</si>
  <si>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</si>
  <si>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</si>
  <si>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</si>
  <si>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</si>
  <si>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</si>
  <si>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</si>
  <si>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</si>
  <si>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</si>
  <si>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</si>
  <si>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</si>
  <si>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</si>
  <si>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</si>
  <si>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</si>
  <si>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</si>
  <si>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</si>
  <si>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</si>
  <si>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</si>
  <si>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</si>
  <si>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</si>
  <si>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</si>
  <si>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</si>
  <si>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</si>
  <si>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</si>
  <si>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</si>
  <si>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</si>
  <si>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</si>
  <si>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</si>
  <si>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</si>
  <si>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</si>
  <si>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</si>
  <si>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</si>
  <si>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</si>
  <si>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</si>
  <si>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</si>
  <si>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</si>
  <si>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</si>
  <si>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</si>
  <si>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</si>
  <si>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</si>
  <si>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</si>
  <si>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</si>
  <si>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</si>
  <si>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</si>
  <si>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</si>
  <si>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</si>
  <si>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</si>
  <si>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</si>
  <si>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</si>
  <si>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</si>
  <si>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</si>
  <si>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</si>
  <si>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</si>
  <si>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</si>
  <si>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</si>
  <si>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</si>
  <si>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</si>
  <si>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</si>
  <si>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</si>
  <si>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</si>
  <si>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</si>
  <si>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</si>
  <si>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</si>
  <si>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</si>
  <si>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</si>
  <si>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</si>
  <si>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</si>
  <si>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</si>
  <si>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</si>
  <si>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</si>
  <si>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</si>
  <si>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</si>
  <si>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</si>
  <si>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</si>
  <si>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</si>
  <si>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</si>
  <si>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</si>
  <si>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</si>
  <si>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</si>
  <si>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</si>
  <si>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</si>
  <si>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</si>
  <si>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</si>
  <si>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</si>
  <si>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</si>
  <si>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</si>
  <si>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</si>
  <si>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</si>
  <si>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</si>
  <si>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</si>
  <si>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</si>
  <si>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</si>
  <si>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</si>
  <si>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</si>
  <si>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</si>
  <si>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</si>
  <si>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</si>
  <si>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</si>
  <si>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</si>
  <si>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</si>
  <si>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</si>
  <si>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</si>
  <si>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</si>
  <si>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</si>
  <si>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</si>
  <si>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</si>
  <si>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</si>
  <si>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</si>
  <si>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</si>
  <si>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</si>
  <si>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</si>
  <si>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</si>
  <si>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</si>
  <si>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</si>
  <si>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</si>
  <si>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</si>
  <si>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</si>
  <si>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</si>
  <si>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</si>
  <si>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</si>
  <si>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</si>
  <si>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</si>
  <si>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</si>
  <si>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</si>
  <si>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</si>
  <si>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</si>
  <si>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</si>
  <si>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</si>
  <si>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</si>
  <si>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</si>
  <si>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</si>
  <si>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</si>
  <si>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</si>
  <si>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</si>
  <si>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</si>
  <si>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</si>
  <si>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</si>
  <si>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</si>
  <si>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</si>
  <si>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</si>
  <si>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</si>
  <si>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</si>
  <si>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</si>
  <si>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</si>
  <si>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</si>
  <si>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</si>
  <si>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</si>
  <si>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</si>
  <si>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</si>
  <si>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</si>
  <si>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</si>
  <si>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</si>
  <si>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</si>
  <si>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</si>
  <si>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</si>
  <si>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</si>
  <si>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</si>
  <si>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</si>
  <si>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</si>
  <si>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</si>
  <si>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</si>
  <si>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</si>
  <si>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</si>
  <si>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</si>
  <si>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</si>
  <si>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</si>
  <si>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</si>
  <si>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</si>
  <si>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</si>
  <si>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</si>
  <si>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</si>
  <si>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</si>
  <si>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</si>
  <si>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</si>
  <si>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</si>
  <si>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</si>
  <si>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</si>
  <si>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</si>
  <si>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</si>
  <si>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</si>
  <si>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</si>
  <si>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</si>
  <si>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</si>
  <si>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</si>
  <si>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</si>
  <si>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</si>
  <si>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</si>
  <si>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</si>
  <si>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</si>
  <si>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</si>
  <si>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</si>
  <si>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</si>
  <si>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</si>
  <si>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</si>
  <si>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</si>
  <si>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</si>
  <si>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</si>
  <si>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</si>
  <si>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</si>
  <si>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</si>
  <si>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</si>
  <si>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</si>
  <si>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</si>
  <si>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</si>
  <si>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</si>
  <si>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</si>
  <si>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</si>
  <si>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</si>
  <si>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</si>
  <si>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</si>
  <si>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</si>
  <si>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</si>
  <si>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</si>
  <si>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</si>
  <si>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</si>
  <si>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</si>
  <si>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</si>
  <si>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</si>
  <si>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</si>
  <si>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</si>
  <si>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</si>
  <si>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</si>
  <si>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</si>
  <si>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</si>
  <si>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</si>
  <si>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</si>
  <si>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</si>
  <si>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</si>
  <si>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</si>
  <si>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</si>
  <si>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</si>
  <si>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</si>
  <si>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</si>
  <si>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</si>
  <si>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</si>
  <si>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</si>
  <si>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</si>
  <si>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</si>
  <si>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</si>
  <si>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</si>
  <si>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</si>
  <si>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</si>
  <si>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</si>
  <si>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</si>
  <si>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</si>
  <si>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</si>
  <si>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</si>
  <si>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</si>
  <si>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</si>
  <si>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</si>
  <si>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</si>
  <si>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</si>
  <si>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</si>
  <si>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</si>
  <si>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</si>
  <si>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</si>
  <si>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</si>
  <si>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</si>
  <si>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</si>
  <si>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</si>
  <si>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</si>
  <si>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</si>
  <si>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</si>
  <si>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</si>
  <si>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</si>
  <si>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</si>
  <si>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</si>
  <si>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</si>
  <si>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</si>
  <si>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</si>
  <si>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</si>
  <si>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</si>
  <si>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</si>
  <si>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</si>
  <si>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</si>
  <si>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</si>
  <si>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</si>
  <si>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</si>
  <si>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</si>
  <si>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</si>
  <si>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</si>
  <si>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</si>
  <si>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</si>
  <si>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</si>
  <si>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</si>
  <si>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</si>
  <si>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</si>
  <si>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</si>
  <si>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</si>
  <si>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</si>
  <si>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</si>
  <si>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</si>
  <si>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</si>
  <si>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</si>
  <si>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</si>
  <si>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</si>
  <si>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</si>
  <si>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</si>
  <si>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</si>
  <si>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</si>
  <si>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</si>
  <si>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</si>
  <si>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</si>
  <si>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</si>
  <si>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</si>
  <si>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</si>
  <si>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</si>
  <si>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</si>
  <si>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</si>
  <si>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</si>
  <si>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</si>
  <si>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</si>
  <si>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</si>
  <si>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</si>
  <si>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</si>
  <si>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</si>
  <si>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</si>
  <si>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</si>
  <si>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</si>
  <si>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</si>
  <si>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</si>
  <si>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</si>
  <si>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</si>
  <si>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</si>
  <si>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</si>
  <si>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</si>
  <si>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</si>
  <si>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</si>
  <si>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</si>
  <si>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</si>
  <si>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</si>
  <si>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</si>
  <si>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</si>
  <si>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</si>
  <si>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</si>
  <si>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</si>
  <si>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</si>
  <si>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</si>
  <si>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</si>
  <si>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</si>
  <si>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</si>
  <si>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</si>
  <si>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</si>
  <si>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</si>
  <si>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</si>
  <si>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</si>
  <si>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</si>
  <si>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</si>
  <si>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</si>
  <si>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</si>
  <si>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</si>
  <si>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</si>
  <si>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</si>
  <si>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</si>
  <si>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</si>
  <si>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</si>
  <si>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</si>
  <si>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</si>
  <si>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</si>
  <si>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</si>
  <si>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</si>
  <si>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</si>
  <si>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</si>
  <si>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</si>
  <si>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</si>
  <si>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</si>
  <si>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</si>
  <si>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</si>
  <si>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</si>
  <si>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</si>
  <si>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</si>
  <si>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</si>
  <si>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</si>
  <si>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</si>
  <si>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</si>
  <si>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</si>
  <si>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</si>
  <si>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</si>
  <si>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</si>
  <si>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</si>
  <si>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</si>
  <si>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</si>
  <si>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</si>
  <si>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</si>
  <si>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</si>
  <si>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</si>
  <si>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</si>
  <si>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</si>
  <si>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</si>
  <si>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</si>
  <si>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</si>
  <si>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</si>
  <si>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</si>
  <si>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</si>
  <si>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</si>
  <si>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</si>
  <si>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</si>
  <si>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</si>
  <si>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</si>
  <si>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</si>
  <si>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</si>
  <si>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</si>
  <si>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</si>
  <si>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</si>
  <si>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</si>
  <si>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</si>
  <si>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</si>
  <si>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</si>
  <si>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</si>
  <si>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</si>
  <si>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</si>
  <si>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</si>
  <si>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</si>
  <si>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</si>
  <si>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</si>
  <si>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</si>
  <si>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</si>
  <si>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</si>
  <si>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</si>
  <si>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</si>
  <si>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</si>
  <si>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</si>
  <si>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</si>
  <si>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</si>
  <si>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</si>
  <si>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</si>
  <si>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</si>
  <si>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</si>
  <si>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</si>
  <si>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</si>
  <si>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</si>
  <si>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</si>
  <si>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</si>
  <si>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</si>
  <si>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</si>
  <si>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</si>
  <si>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</si>
  <si>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</si>
  <si>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</si>
  <si>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</si>
  <si>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</si>
  <si>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</si>
  <si>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</si>
  <si>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</si>
  <si>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</si>
  <si>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</si>
  <si>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</si>
  <si>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</si>
  <si>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</si>
  <si>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</si>
  <si>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</si>
  <si>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</si>
  <si>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</si>
  <si>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</si>
  <si>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</si>
  <si>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</si>
  <si>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</si>
  <si>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</si>
  <si>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</si>
  <si>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</si>
  <si>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</si>
  <si>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</si>
  <si>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</si>
  <si>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</si>
  <si>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</si>
  <si>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</si>
  <si>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</si>
  <si>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</si>
  <si>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</si>
  <si>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</si>
  <si>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</si>
  <si>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</si>
  <si>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</si>
  <si>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</si>
  <si>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</si>
  <si>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</si>
  <si>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</si>
  <si>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</si>
  <si>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</si>
  <si>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</si>
  <si>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</si>
  <si>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</si>
  <si>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</si>
  <si>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</si>
  <si>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</si>
  <si>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</si>
  <si>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</si>
  <si>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</si>
  <si>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</si>
  <si>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</si>
  <si>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</si>
  <si>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</si>
  <si>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</si>
  <si>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</si>
  <si>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</si>
  <si>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</si>
  <si>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</si>
  <si>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</si>
  <si>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</si>
  <si>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</si>
  <si>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</si>
  <si>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</si>
  <si>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</si>
  <si>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</si>
  <si>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</si>
  <si>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</si>
  <si>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</si>
  <si>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</si>
  <si>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</si>
  <si>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</si>
  <si>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</si>
  <si>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</si>
  <si>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</si>
  <si>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</si>
  <si>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</si>
  <si>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</si>
  <si>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</si>
  <si>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</si>
  <si>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</si>
  <si>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</si>
  <si>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</si>
  <si>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</si>
  <si>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</si>
  <si>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</si>
  <si>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</si>
  <si>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</si>
  <si>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</si>
  <si>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</si>
  <si>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</si>
  <si>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</si>
  <si>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</si>
  <si>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</si>
  <si>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</si>
  <si>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</si>
  <si>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</si>
  <si>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</si>
  <si>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</si>
  <si>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</si>
  <si>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</si>
  <si>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</si>
  <si>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</si>
  <si>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</si>
  <si>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</si>
  <si>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</si>
  <si>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</si>
  <si>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</si>
  <si>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</si>
  <si>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</si>
  <si>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</si>
  <si>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</si>
  <si>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</si>
  <si>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</si>
  <si>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</si>
  <si>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</si>
  <si>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</si>
  <si>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</si>
  <si>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</si>
  <si>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</si>
  <si>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</si>
  <si>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</si>
  <si>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</si>
  <si>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</si>
  <si>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</si>
  <si>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</si>
  <si>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</si>
  <si>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</si>
  <si>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</si>
  <si>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</si>
  <si>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</si>
  <si>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</si>
  <si>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</si>
  <si>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</si>
  <si>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</si>
  <si>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</si>
  <si>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</si>
  <si>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</si>
  <si>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</si>
  <si>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</si>
  <si>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</si>
  <si>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</si>
  <si>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</si>
  <si>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</si>
  <si>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</si>
  <si>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</si>
  <si>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</si>
  <si>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</si>
  <si>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</si>
  <si>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</si>
  <si>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</si>
  <si>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</si>
  <si>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</si>
  <si>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</si>
  <si>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</si>
  <si>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</si>
  <si>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</si>
  <si>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</si>
  <si>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</si>
  <si>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</si>
  <si>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</si>
  <si>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</si>
  <si>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</si>
  <si>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</si>
  <si>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</si>
  <si>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</si>
  <si>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</si>
  <si>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</si>
  <si>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</si>
  <si>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</si>
  <si>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</si>
  <si>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</si>
  <si>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</si>
  <si>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</si>
  <si>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</si>
  <si>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</si>
  <si>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</si>
  <si>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</si>
  <si>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</si>
  <si>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</si>
  <si>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</si>
  <si>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</si>
  <si>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</si>
  <si>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</si>
  <si>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</si>
  <si>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</si>
  <si>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</si>
  <si>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</si>
  <si>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</si>
  <si>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</si>
  <si>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</si>
  <si>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</si>
  <si>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</si>
  <si>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</si>
  <si>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</si>
  <si>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</si>
  <si>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</si>
  <si>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</si>
  <si>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</si>
  <si>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</si>
  <si>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</si>
  <si>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</si>
  <si>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</si>
  <si>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</si>
  <si>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</si>
  <si>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</si>
  <si>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</si>
  <si>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</si>
  <si>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</si>
  <si>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</si>
  <si>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</si>
  <si>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</si>
  <si>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</si>
  <si>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</si>
  <si>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</si>
  <si>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</si>
  <si>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</si>
  <si>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</si>
  <si>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</si>
  <si>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</si>
  <si>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</si>
  <si>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</si>
  <si>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</si>
  <si>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</si>
  <si>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</si>
  <si>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</si>
  <si>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</si>
  <si>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</si>
  <si>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</si>
  <si>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</si>
  <si>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</si>
  <si>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</si>
  <si>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</si>
  <si>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</si>
  <si>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</si>
  <si>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</si>
  <si>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</si>
  <si>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</si>
  <si>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</si>
  <si>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</si>
  <si>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</si>
  <si>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</si>
  <si>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</si>
  <si>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</si>
  <si>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</si>
  <si>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</si>
  <si>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</si>
  <si>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</si>
  <si>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</si>
  <si>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</si>
  <si>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</si>
  <si>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</si>
  <si>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</si>
  <si>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</si>
  <si>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</si>
  <si>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</si>
  <si>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</si>
  <si>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</si>
  <si>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</si>
  <si>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</si>
  <si>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</si>
  <si>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</si>
  <si>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</si>
  <si>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</si>
  <si>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</si>
  <si>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</si>
  <si>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</si>
  <si>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</si>
  <si>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</si>
  <si>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</si>
  <si>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</si>
  <si>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</si>
  <si>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</si>
  <si>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</si>
  <si>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</si>
  <si>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</si>
  <si>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</si>
  <si>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</si>
  <si>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</si>
  <si>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</si>
  <si>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</si>
  <si>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</si>
  <si>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</si>
  <si>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</si>
  <si>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</si>
  <si>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</si>
  <si>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</si>
  <si>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</si>
  <si>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</si>
  <si>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</si>
  <si>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</si>
  <si>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</si>
  <si>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</si>
  <si>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</si>
  <si>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</si>
  <si>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</si>
  <si>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</si>
  <si>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</si>
  <si>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</si>
  <si>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</si>
  <si>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</si>
  <si>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</si>
  <si>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</si>
  <si>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</si>
  <si>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</si>
  <si>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</si>
  <si>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</si>
  <si>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</si>
  <si>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</si>
  <si>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</si>
  <si>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</si>
  <si>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</si>
  <si>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</si>
  <si>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</si>
  <si>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</si>
  <si>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</si>
  <si>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</si>
  <si>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</si>
  <si>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</si>
  <si>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</si>
  <si>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</si>
  <si>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</si>
  <si>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</si>
  <si>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</si>
  <si>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</si>
  <si>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</si>
  <si>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</si>
  <si>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</si>
  <si>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</si>
  <si>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</si>
  <si>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</si>
  <si>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</si>
  <si>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</si>
  <si>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</si>
  <si>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</si>
  <si>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</si>
  <si>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</si>
  <si>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</si>
  <si>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</si>
  <si>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</si>
  <si>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</si>
  <si>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</si>
  <si>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</si>
  <si>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</si>
  <si>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</si>
  <si>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</si>
  <si>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</si>
  <si>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</si>
  <si>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</si>
  <si>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</si>
  <si>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</si>
  <si>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</si>
  <si>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</si>
  <si>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</si>
  <si>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</si>
  <si>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</si>
  <si>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</si>
  <si>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</si>
  <si>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</si>
  <si>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</si>
  <si>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</si>
  <si>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</si>
  <si>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</si>
  <si>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</si>
  <si>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</si>
  <si>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</si>
  <si>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</si>
  <si>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</si>
  <si>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</si>
  <si>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</si>
  <si>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</si>
  <si>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</si>
  <si>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</si>
  <si>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</si>
  <si>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</si>
  <si>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</si>
  <si>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</si>
  <si>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</si>
  <si>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</si>
  <si>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</si>
  <si>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</si>
  <si>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</si>
  <si>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</si>
  <si>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</si>
  <si>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</si>
  <si>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</si>
  <si>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</si>
  <si>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</si>
  <si>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</si>
  <si>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</si>
  <si>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</si>
  <si>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</si>
  <si>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</si>
  <si>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</si>
  <si>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</si>
  <si>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</si>
  <si>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</si>
  <si>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</si>
  <si>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</si>
  <si>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</si>
  <si>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</si>
  <si>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</si>
  <si>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</si>
  <si>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</si>
  <si>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</si>
  <si>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</si>
  <si>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</si>
  <si>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</si>
  <si>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</si>
  <si>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</si>
  <si>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</si>
  <si>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</si>
  <si>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</si>
  <si>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</si>
  <si>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</si>
  <si>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</si>
  <si>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</si>
  <si>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</si>
  <si>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</si>
  <si>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</si>
  <si>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</si>
  <si>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</si>
  <si>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</si>
  <si>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</si>
  <si>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</si>
  <si>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</si>
  <si>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</si>
  <si>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</si>
  <si>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</si>
  <si>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</si>
  <si>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</si>
  <si>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</si>
  <si>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</si>
  <si>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</si>
  <si>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</si>
  <si>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</si>
  <si>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</si>
  <si>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</si>
  <si>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</si>
  <si>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</si>
  <si>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</si>
  <si>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</si>
  <si>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</si>
  <si>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</si>
  <si>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</si>
  <si>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</si>
  <si>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</si>
  <si>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</si>
  <si>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</si>
  <si>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</si>
  <si>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</si>
  <si>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</si>
  <si>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</si>
  <si>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</si>
  <si>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</si>
  <si>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</si>
  <si>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</si>
  <si>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</si>
  <si>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</si>
  <si>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</si>
  <si>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</si>
  <si>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</si>
  <si>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</si>
  <si>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</si>
  <si>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</si>
  <si>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</si>
  <si>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</si>
  <si>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</si>
  <si>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</si>
  <si>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</si>
  <si>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</si>
  <si>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</si>
  <si>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</si>
  <si>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</si>
  <si>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</si>
  <si>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</si>
  <si>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</si>
  <si>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</si>
  <si>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</si>
  <si>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</si>
  <si>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</si>
  <si>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</si>
  <si>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</si>
  <si>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</si>
  <si>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</si>
  <si>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</si>
  <si>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</si>
  <si>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</si>
  <si>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</si>
  <si>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</si>
  <si>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</si>
  <si>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</si>
  <si>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</si>
  <si>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</si>
  <si>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</si>
  <si>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</si>
  <si>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</si>
  <si>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</si>
  <si>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</si>
  <si>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</si>
  <si>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</si>
  <si>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</si>
  <si>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</si>
  <si>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</si>
  <si>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</si>
  <si>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</si>
  <si>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</si>
  <si>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</si>
  <si>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</si>
  <si>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</si>
  <si>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</si>
  <si>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</si>
  <si>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</si>
  <si>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</si>
  <si>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</si>
  <si>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</si>
  <si>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</si>
  <si>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</si>
  <si>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</si>
  <si>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</si>
  <si>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</si>
  <si>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</si>
  <si>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</si>
  <si>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</si>
  <si>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</si>
  <si>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</si>
  <si>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</si>
  <si>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</si>
  <si>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</si>
  <si>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</si>
  <si>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</si>
  <si>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</si>
  <si>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</si>
  <si>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</si>
  <si>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</si>
  <si>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</si>
  <si>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</si>
  <si>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</si>
  <si>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</si>
  <si>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</si>
  <si>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</si>
  <si>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</si>
  <si>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</si>
  <si>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</si>
  <si>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</si>
  <si>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</si>
  <si>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</si>
  <si>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</si>
  <si>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</si>
  <si>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</si>
  <si>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</si>
  <si>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</si>
  <si>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</si>
  <si>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</si>
  <si>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</si>
  <si>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</si>
  <si>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</si>
  <si>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</si>
  <si>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</si>
  <si>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</si>
  <si>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</si>
  <si>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</si>
  <si>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</si>
  <si>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</si>
  <si>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</si>
  <si>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</si>
  <si>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</si>
  <si>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</si>
  <si>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</si>
  <si>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</si>
  <si>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</si>
  <si>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</si>
  <si>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</si>
  <si>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</si>
  <si>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</si>
  <si>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</si>
  <si>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</si>
  <si>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</si>
  <si>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</si>
  <si>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</si>
  <si>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</si>
  <si>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</si>
  <si>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</si>
  <si>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</si>
  <si>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</si>
  <si>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</si>
  <si>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</si>
  <si>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</si>
  <si>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</si>
  <si>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</si>
  <si>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</si>
  <si>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</si>
  <si>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</si>
  <si>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</si>
  <si>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</si>
  <si>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</si>
  <si>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</si>
  <si>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</si>
  <si>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</si>
  <si>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</si>
  <si>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</si>
  <si>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</si>
  <si>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</si>
  <si>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</si>
  <si>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</si>
  <si>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</si>
  <si>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</si>
  <si>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</si>
  <si>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</si>
  <si>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</si>
  <si>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</si>
  <si>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</si>
  <si>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</si>
  <si>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</si>
  <si>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</si>
  <si>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</si>
  <si>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</si>
  <si>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</si>
  <si>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</si>
  <si>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</si>
  <si>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</si>
  <si>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</si>
  <si>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</si>
  <si>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</si>
  <si>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</si>
  <si>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</si>
  <si>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</si>
  <si>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</si>
  <si>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</si>
  <si>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</si>
  <si>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</si>
  <si>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</si>
  <si>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</si>
  <si>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</si>
  <si>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</si>
  <si>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</si>
  <si>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</si>
  <si>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</si>
  <si>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</si>
  <si>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</si>
  <si>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</si>
  <si>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</si>
  <si>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</si>
  <si>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</si>
  <si>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</si>
  <si>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</si>
  <si>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</si>
  <si>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</si>
  <si>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</si>
  <si>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</si>
  <si>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</si>
  <si>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</si>
  <si>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</si>
  <si>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</si>
  <si>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</si>
  <si>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</si>
  <si>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</si>
  <si>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</si>
  <si>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</si>
  <si>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</si>
  <si>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</si>
  <si>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</si>
  <si>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</si>
  <si>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</si>
  <si>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</si>
  <si>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</si>
  <si>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</si>
  <si>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</si>
  <si>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</si>
  <si>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</si>
  <si>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</si>
  <si>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</si>
  <si>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</si>
  <si>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</si>
  <si>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</si>
  <si>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</si>
  <si>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</si>
  <si>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</si>
  <si>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</si>
  <si>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</si>
  <si>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</si>
  <si>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</si>
  <si>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</si>
  <si>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</si>
  <si>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</si>
  <si>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</si>
  <si>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</si>
  <si>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</si>
  <si>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</si>
  <si>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</si>
  <si>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</si>
  <si>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</si>
  <si>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</si>
  <si>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</si>
  <si>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</si>
  <si>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</si>
  <si>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</si>
  <si>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</si>
  <si>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</si>
  <si>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</si>
  <si>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</si>
  <si>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</si>
  <si>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</si>
  <si>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</si>
  <si>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</si>
  <si>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</si>
  <si>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</si>
  <si>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</si>
  <si>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</si>
  <si>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</si>
  <si>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</si>
  <si>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</si>
  <si>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</si>
  <si>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</si>
  <si>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</si>
  <si>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</si>
  <si>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</si>
  <si>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</si>
  <si>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</si>
  <si>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</si>
  <si>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</si>
  <si>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</si>
  <si>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</si>
  <si>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</si>
  <si>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</si>
  <si>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</si>
  <si>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</si>
  <si>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</si>
  <si>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</si>
  <si>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</si>
  <si>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</si>
  <si>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</si>
  <si>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</si>
  <si>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</si>
  <si>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</si>
  <si>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</si>
  <si>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</si>
  <si>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</si>
  <si>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</si>
  <si>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</si>
  <si>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</si>
  <si>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</si>
  <si>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</si>
  <si>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</si>
  <si>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</si>
  <si>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</si>
  <si>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</si>
  <si>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</si>
  <si>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</si>
  <si>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</si>
  <si>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</si>
  <si>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</si>
  <si>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</si>
  <si>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</si>
  <si>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</si>
  <si>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</si>
  <si>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</si>
  <si>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</si>
  <si>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</si>
  <si>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</si>
  <si>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</si>
  <si>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</si>
  <si>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</si>
  <si>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</si>
  <si>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</si>
  <si>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</si>
  <si>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</si>
  <si>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</si>
  <si>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</si>
  <si>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</si>
  <si>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</si>
  <si>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</si>
  <si>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</si>
  <si>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</si>
  <si>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</si>
  <si>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</si>
  <si>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</si>
  <si>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</si>
  <si>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</si>
  <si>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</si>
  <si>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</si>
  <si>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</si>
  <si>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</si>
  <si>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</si>
  <si>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</si>
  <si>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</si>
  <si>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</si>
  <si>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</si>
  <si>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</si>
  <si>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</si>
  <si>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</si>
  <si>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</si>
  <si>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</si>
  <si>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</si>
  <si>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</si>
  <si>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</si>
  <si>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</si>
  <si>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</si>
  <si>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</si>
  <si>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</si>
  <si>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</si>
  <si>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</si>
  <si>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</si>
  <si>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</si>
  <si>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</si>
  <si>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</si>
  <si>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</si>
  <si>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</si>
  <si>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</si>
  <si>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</si>
  <si>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</si>
  <si>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</si>
  <si>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</si>
  <si>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</si>
  <si>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</si>
  <si>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</si>
  <si>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</si>
  <si>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</si>
  <si>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</si>
  <si>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</si>
  <si>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</si>
  <si>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</si>
  <si>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</si>
  <si>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</si>
  <si>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</si>
  <si>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</si>
  <si>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</si>
  <si>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</si>
  <si>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</si>
  <si>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</si>
  <si>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</si>
  <si>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</si>
  <si>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</si>
  <si>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</si>
  <si>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</si>
  <si>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</si>
  <si>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</si>
  <si>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</si>
  <si>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</si>
  <si>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</si>
  <si>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</si>
  <si>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</si>
  <si>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</si>
  <si>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</si>
  <si>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</si>
  <si>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</si>
  <si>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</si>
  <si>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</si>
  <si>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</si>
  <si>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</si>
  <si>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</si>
  <si>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</si>
  <si>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</si>
  <si>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</si>
  <si>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</si>
  <si>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</si>
  <si>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</si>
  <si>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</si>
  <si>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</si>
  <si>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</si>
  <si>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</si>
  <si>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</si>
  <si>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</si>
  <si>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</si>
  <si>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</si>
  <si>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</si>
  <si>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</si>
  <si>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</si>
  <si>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</si>
  <si>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</si>
  <si>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</si>
  <si>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</si>
  <si>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</si>
  <si>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</si>
  <si>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</si>
  <si>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</si>
  <si>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</si>
  <si>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</si>
  <si>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</si>
  <si>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</si>
  <si>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</si>
  <si>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</si>
  <si>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</si>
  <si>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</si>
  <si>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</si>
  <si>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</si>
  <si>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</si>
  <si>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</si>
  <si>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</si>
  <si>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</si>
  <si>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</si>
  <si>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</si>
  <si>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</si>
  <si>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</si>
  <si>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</si>
  <si>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</si>
  <si>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</si>
  <si>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</si>
  <si>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</si>
  <si>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</si>
  <si>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</si>
  <si>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</si>
  <si>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</si>
  <si>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</si>
  <si>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</si>
  <si>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</si>
  <si>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</si>
  <si>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</si>
  <si>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</si>
  <si>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</si>
  <si>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</si>
  <si>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</si>
  <si>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</si>
  <si>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</si>
  <si>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</si>
  <si>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</si>
  <si>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</si>
  <si>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</si>
  <si>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</si>
  <si>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</si>
  <si>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</si>
  <si>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</si>
  <si>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</si>
  <si>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</si>
  <si>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</si>
  <si>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</si>
  <si>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</si>
  <si>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</si>
  <si>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</si>
  <si>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</si>
  <si>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</si>
  <si>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</si>
  <si>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</si>
  <si>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</si>
  <si>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</si>
  <si>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</si>
  <si>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</si>
  <si>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</si>
  <si>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</si>
  <si>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</si>
  <si>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</si>
  <si>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</si>
  <si>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</si>
  <si>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</si>
  <si>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</si>
  <si>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</si>
  <si>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</si>
  <si>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</si>
  <si>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</si>
  <si>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</si>
  <si>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</si>
  <si>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</si>
  <si>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</si>
  <si>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</si>
  <si>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</si>
  <si>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</si>
  <si>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</si>
  <si>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</si>
  <si>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</si>
  <si>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</si>
  <si>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</si>
  <si>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</si>
  <si>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</si>
  <si>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</si>
  <si>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</si>
  <si>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</si>
  <si>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</si>
  <si>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</si>
  <si>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</si>
  <si>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</si>
  <si>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</si>
  <si>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</si>
  <si>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</si>
  <si>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</si>
  <si>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</si>
  <si>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</si>
  <si>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</si>
  <si>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</si>
  <si>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</si>
  <si>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</si>
  <si>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</si>
  <si>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</si>
  <si>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</si>
  <si>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</si>
  <si>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</si>
  <si>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</si>
  <si>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</si>
  <si>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</si>
  <si>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</si>
  <si>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</si>
  <si>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</si>
  <si>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</si>
  <si>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</si>
  <si>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</si>
  <si>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</si>
  <si>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</si>
  <si>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</si>
  <si>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</si>
  <si>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</si>
  <si>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</si>
  <si>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</si>
  <si>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</si>
  <si>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</si>
  <si>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</si>
  <si>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</si>
  <si>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</si>
  <si>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</si>
  <si>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</si>
  <si>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</si>
  <si>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</si>
  <si>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</si>
  <si>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</si>
  <si>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</si>
  <si>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</si>
  <si>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</si>
  <si>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</si>
  <si>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</si>
  <si>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</si>
  <si>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</si>
  <si>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</si>
  <si>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</si>
  <si>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</si>
  <si>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</si>
  <si>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</si>
  <si>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</si>
  <si>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</si>
  <si>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</si>
  <si>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</si>
  <si>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</si>
  <si>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</si>
  <si>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</si>
  <si>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</si>
  <si>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</si>
  <si>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</si>
  <si>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</si>
  <si>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</si>
  <si>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</si>
  <si>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</si>
  <si>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</si>
  <si>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</si>
  <si>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</si>
  <si>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</si>
  <si>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</si>
  <si>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</si>
  <si>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</si>
  <si>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</si>
  <si>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</si>
  <si>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</si>
  <si>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</si>
  <si>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</si>
  <si>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</si>
  <si>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</si>
  <si>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</si>
  <si>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</si>
  <si>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</si>
  <si>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</si>
  <si>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</si>
  <si>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</si>
  <si>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</si>
  <si>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</si>
  <si>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</si>
  <si>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</si>
  <si>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</si>
  <si>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</si>
  <si>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</si>
  <si>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</si>
  <si>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</si>
  <si>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</si>
  <si>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</si>
  <si>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</si>
  <si>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</si>
  <si>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</si>
  <si>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</si>
  <si>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</si>
  <si>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</si>
  <si>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</si>
  <si>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</si>
  <si>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</si>
  <si>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</si>
  <si>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</si>
  <si>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</si>
  <si>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</si>
  <si>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</si>
  <si>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</si>
  <si>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</si>
  <si>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</si>
  <si>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</si>
  <si>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</si>
  <si>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</si>
  <si>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</si>
  <si>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</si>
  <si>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</si>
  <si>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</si>
  <si>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</si>
  <si>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</si>
  <si>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</si>
  <si>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</si>
  <si>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</si>
  <si>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</si>
  <si>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</si>
  <si>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</si>
  <si>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</si>
  <si>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</si>
  <si>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</si>
  <si>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</si>
  <si>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</si>
  <si>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</si>
  <si>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</si>
  <si>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</si>
  <si>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</si>
  <si>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</si>
  <si>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</si>
  <si>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</si>
  <si>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</si>
  <si>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</si>
  <si>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</si>
  <si>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</si>
  <si>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</si>
  <si>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</si>
  <si>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</si>
  <si>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</si>
  <si>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</si>
  <si>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</si>
  <si>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</si>
  <si>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</si>
  <si>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</si>
  <si>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</si>
  <si>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</si>
  <si>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</si>
  <si>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</si>
  <si>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</si>
  <si>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</si>
  <si>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</si>
  <si>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</si>
  <si>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</si>
  <si>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</si>
  <si>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</si>
  <si>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</si>
  <si>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</si>
  <si>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</si>
  <si>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</si>
  <si>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</si>
  <si>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</si>
  <si>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</si>
  <si>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</si>
  <si>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</si>
  <si>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</si>
  <si>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</si>
  <si>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</si>
  <si>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</si>
  <si>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</si>
  <si>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</si>
  <si>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</si>
  <si>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</si>
  <si>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</si>
  <si>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</si>
  <si>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</si>
  <si>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</si>
  <si>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</si>
  <si>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</si>
  <si>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</si>
  <si>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</si>
  <si>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</si>
  <si>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</si>
  <si>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</si>
  <si>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</si>
  <si>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</si>
  <si>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</si>
  <si>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</si>
  <si>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</si>
  <si>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</si>
  <si>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</si>
  <si>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</si>
  <si>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</si>
  <si>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</si>
  <si>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</si>
  <si>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</si>
  <si>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</si>
  <si>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</si>
  <si>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</si>
  <si>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</si>
  <si>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</si>
  <si>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</si>
  <si>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</si>
  <si>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</si>
  <si>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</si>
  <si>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</si>
  <si>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</si>
  <si>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</si>
  <si>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</si>
  <si>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</si>
  <si>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</si>
  <si>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</si>
  <si>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</si>
  <si>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</si>
  <si>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</si>
  <si>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</si>
  <si>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</si>
  <si>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</si>
  <si>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</si>
  <si>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</si>
  <si>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</si>
  <si>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</si>
  <si>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</si>
  <si>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</si>
  <si>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</si>
  <si>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</si>
  <si>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</si>
  <si>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</si>
  <si>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</si>
  <si>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</si>
  <si>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</si>
  <si>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</si>
  <si>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</si>
  <si>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</si>
  <si>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</si>
  <si>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</si>
  <si>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</si>
  <si>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</si>
  <si>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</si>
  <si>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</si>
  <si>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</si>
  <si>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</si>
  <si>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</si>
  <si>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</si>
  <si>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</si>
  <si>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</si>
  <si>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</si>
  <si>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</si>
  <si>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</si>
  <si>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</si>
  <si>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</si>
  <si>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</si>
  <si>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</si>
  <si>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</si>
  <si>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</si>
  <si>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</si>
  <si>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</si>
  <si>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</si>
  <si>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</si>
  <si>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</si>
  <si>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</si>
  <si>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</si>
  <si>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</si>
  <si>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</si>
  <si>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</si>
  <si>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</si>
  <si>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</si>
  <si>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</si>
  <si>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</si>
  <si>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</si>
  <si>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</si>
  <si>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</si>
  <si>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</si>
  <si>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</si>
  <si>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</si>
  <si>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</si>
  <si>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</si>
  <si>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</si>
  <si>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</si>
  <si>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</si>
  <si>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</si>
  <si>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</si>
  <si>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</si>
  <si>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</si>
  <si>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</si>
  <si>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</si>
  <si>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</si>
  <si>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</si>
  <si>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</si>
  <si>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</si>
  <si>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</si>
  <si>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</si>
  <si>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</si>
  <si>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</si>
  <si>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</si>
  <si>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</si>
  <si>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</si>
  <si>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</si>
  <si>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</si>
  <si>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</si>
  <si>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</si>
  <si>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</si>
  <si>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</si>
  <si>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</si>
  <si>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</si>
  <si>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</si>
  <si>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</si>
  <si>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</si>
  <si>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</si>
  <si>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</si>
  <si>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</si>
  <si>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</si>
  <si>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</si>
  <si>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</si>
  <si>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</si>
  <si>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</si>
  <si>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</si>
  <si>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</si>
  <si>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</si>
  <si>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</si>
  <si>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</si>
  <si>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</si>
  <si>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</si>
  <si>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</si>
  <si>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</si>
  <si>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</si>
  <si>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</si>
  <si>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</si>
  <si>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</si>
  <si>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</si>
  <si>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</si>
  <si>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</si>
  <si>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</si>
  <si>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</si>
  <si>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</si>
  <si>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</si>
  <si>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</si>
  <si>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</si>
  <si>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</si>
  <si>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</si>
  <si>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</si>
  <si>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</si>
  <si>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</si>
  <si>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</si>
  <si>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</si>
  <si>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</si>
  <si>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</si>
  <si>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</si>
  <si>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</si>
  <si>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</si>
  <si>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</si>
  <si>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</si>
  <si>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</si>
  <si>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</si>
  <si>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</si>
  <si>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</si>
  <si>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</si>
  <si>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</si>
  <si>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</si>
  <si>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</si>
  <si>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</si>
  <si>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</si>
  <si>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</si>
  <si>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</si>
  <si>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</si>
  <si>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</si>
  <si>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</si>
  <si>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</si>
  <si>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</si>
  <si>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</si>
  <si>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</si>
  <si>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</si>
  <si>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</si>
  <si>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</si>
  <si>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</si>
  <si>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</si>
  <si>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</si>
  <si>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</si>
  <si>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</si>
  <si>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</si>
  <si>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</si>
  <si>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</si>
  <si>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</si>
  <si>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</si>
  <si>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</si>
  <si>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</si>
  <si>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</si>
  <si>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</si>
  <si>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</si>
  <si>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</si>
  <si>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</si>
  <si>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</si>
  <si>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</si>
  <si>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</si>
  <si>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</si>
  <si>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</si>
  <si>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</si>
  <si>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</si>
  <si>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</si>
  <si>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</si>
  <si>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</si>
  <si>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</si>
  <si>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</si>
  <si>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</si>
  <si>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</si>
  <si>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</si>
  <si>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</si>
  <si>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</si>
  <si>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</si>
  <si>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</si>
  <si>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</si>
  <si>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</si>
  <si>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</si>
  <si>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</si>
  <si>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</si>
  <si>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</si>
  <si>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</si>
  <si>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</si>
  <si>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</si>
  <si>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</si>
  <si>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</si>
  <si>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</si>
  <si>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</si>
  <si>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</si>
  <si>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</si>
  <si>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</si>
  <si>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</si>
  <si>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</si>
  <si>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</si>
  <si>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</si>
  <si>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</si>
  <si>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</si>
  <si>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</si>
  <si>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</si>
  <si>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</si>
  <si>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</si>
  <si>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</si>
  <si>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</si>
  <si>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</si>
  <si>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</si>
  <si>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</si>
  <si>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</si>
  <si>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</si>
  <si>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</si>
  <si>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</si>
  <si>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</si>
  <si>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</si>
  <si>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</si>
  <si>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</si>
  <si>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</si>
  <si>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</si>
  <si>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</si>
  <si>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</si>
  <si>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</si>
  <si>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</si>
  <si>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</si>
  <si>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</si>
  <si>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</si>
  <si>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</si>
  <si>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</si>
  <si>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</si>
  <si>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</si>
  <si>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</si>
  <si>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</si>
  <si>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</si>
  <si>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</si>
  <si>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</si>
  <si>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</si>
  <si>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</si>
  <si>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</si>
  <si>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</si>
  <si>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</si>
  <si>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</si>
  <si>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</si>
  <si>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</si>
  <si>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</si>
  <si>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</si>
  <si>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</si>
  <si>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</si>
  <si>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</si>
  <si>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</si>
  <si>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</si>
  <si>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</si>
  <si>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</si>
  <si>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</si>
  <si>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</si>
  <si>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</si>
  <si>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</si>
  <si>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</si>
  <si>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</si>
  <si>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</si>
  <si>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</si>
  <si>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</si>
  <si>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</si>
  <si>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</si>
  <si>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</si>
  <si>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</si>
  <si>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</si>
  <si>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</si>
  <si>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</si>
  <si>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</si>
  <si>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</si>
  <si>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</si>
  <si>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</si>
  <si>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</si>
  <si>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</si>
  <si>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</si>
  <si>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</si>
  <si>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</si>
  <si>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</si>
  <si>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</si>
  <si>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</si>
  <si>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</si>
  <si>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</si>
  <si>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</si>
  <si>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</si>
  <si>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</si>
  <si>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</si>
  <si>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</si>
  <si>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</si>
  <si>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</si>
  <si>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</si>
  <si>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</si>
  <si>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</si>
  <si>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</si>
  <si>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</si>
  <si>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</si>
  <si>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</si>
  <si>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</si>
  <si>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</si>
  <si>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</si>
  <si>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</si>
  <si>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</si>
  <si>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</si>
  <si>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</si>
  <si>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</si>
  <si>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</si>
  <si>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</si>
  <si>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</si>
  <si>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</si>
  <si>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</si>
  <si>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</si>
  <si>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</si>
  <si>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</si>
  <si>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</si>
  <si>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</si>
  <si>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</si>
  <si>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</si>
  <si>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</si>
  <si>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</si>
  <si>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</si>
  <si>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</si>
  <si>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</si>
  <si>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</si>
  <si>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</si>
  <si>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</si>
  <si>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</si>
  <si>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</si>
  <si>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</si>
  <si>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</si>
  <si>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</si>
  <si>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</si>
  <si>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</si>
  <si>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</si>
  <si>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</si>
  <si>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</si>
  <si>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</si>
  <si>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</si>
  <si>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</si>
  <si>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</si>
  <si>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</si>
  <si>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</si>
  <si>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</si>
  <si>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</si>
  <si>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</si>
  <si>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</si>
  <si>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</si>
  <si>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</si>
  <si>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</si>
  <si>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</si>
  <si>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</si>
  <si>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</si>
  <si>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</si>
  <si>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</si>
  <si>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</si>
  <si>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</si>
  <si>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</si>
  <si>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</si>
  <si>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</si>
  <si>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</si>
  <si>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</si>
  <si>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</si>
  <si>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</si>
  <si>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</si>
  <si>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</si>
  <si>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</si>
  <si>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</si>
  <si>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</si>
  <si>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</si>
  <si>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</si>
  <si>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</si>
  <si>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</si>
  <si>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</si>
  <si>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</si>
  <si>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</si>
  <si>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</si>
  <si>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</si>
  <si>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</si>
  <si>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</si>
  <si>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</si>
  <si>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</si>
  <si>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</si>
  <si>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</si>
  <si>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</si>
  <si>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</si>
  <si>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</si>
  <si>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</si>
  <si>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</si>
  <si>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</si>
  <si>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</si>
  <si>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</si>
  <si>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</si>
  <si>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</si>
  <si>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</si>
  <si>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</si>
  <si>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</si>
  <si>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</si>
  <si>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</si>
  <si>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</si>
  <si>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</si>
  <si>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</si>
  <si>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</si>
  <si>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</si>
  <si>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</si>
  <si>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</si>
  <si>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</si>
  <si>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</si>
  <si>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</si>
  <si>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</si>
  <si>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</si>
  <si>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</si>
  <si>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</si>
  <si>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</si>
  <si>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</si>
  <si>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</si>
  <si>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</si>
  <si>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</si>
  <si>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</si>
  <si>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</si>
  <si>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</si>
  <si>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</si>
  <si>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</si>
  <si>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</si>
  <si>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</si>
  <si>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</si>
  <si>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</si>
  <si>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</si>
  <si>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</si>
  <si>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</si>
  <si>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</si>
  <si>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</si>
  <si>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</si>
  <si>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</si>
  <si>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</si>
  <si>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</si>
  <si>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</si>
  <si>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</si>
  <si>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</si>
  <si>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</si>
  <si>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</si>
  <si>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</si>
  <si>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</si>
  <si>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</si>
  <si>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</si>
  <si>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</si>
  <si>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</si>
  <si>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</si>
  <si>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</si>
  <si>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</si>
  <si>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</si>
  <si>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</si>
  <si>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</si>
  <si>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</si>
  <si>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</si>
  <si>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</si>
  <si>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</si>
  <si>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</si>
  <si>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</si>
  <si>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</si>
  <si>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</si>
  <si>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</si>
  <si>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</si>
  <si>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</si>
  <si>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</si>
  <si>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</si>
  <si>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</si>
  <si>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</si>
  <si>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</si>
  <si>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</si>
  <si>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</si>
  <si>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</si>
  <si>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</si>
  <si>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</si>
  <si>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</si>
  <si>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</si>
  <si>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</si>
  <si>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</si>
  <si>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</si>
  <si>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</si>
  <si>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</si>
  <si>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</si>
  <si>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</si>
  <si>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</si>
  <si>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</si>
  <si>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</si>
  <si>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</si>
  <si>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</si>
  <si>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</si>
  <si>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</si>
  <si>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</si>
  <si>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</si>
  <si>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</si>
  <si>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</si>
  <si>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</si>
  <si>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</si>
  <si>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</si>
  <si>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</si>
  <si>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</si>
  <si>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</si>
  <si>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</si>
  <si>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</si>
  <si>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</si>
  <si>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</si>
  <si>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</si>
  <si>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</si>
  <si>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</si>
  <si>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</si>
  <si>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</si>
  <si>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</si>
  <si>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</si>
  <si>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</si>
  <si>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</si>
  <si>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</si>
  <si>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</si>
  <si>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</si>
  <si>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</si>
  <si>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</si>
  <si>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</si>
  <si>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</si>
  <si>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</si>
  <si>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</si>
  <si>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</si>
  <si>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</si>
  <si>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</si>
  <si>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</si>
  <si>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</si>
  <si>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</si>
  <si>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</si>
  <si>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</si>
  <si>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</si>
  <si>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</si>
  <si>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</si>
  <si>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</si>
  <si>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</si>
  <si>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</si>
  <si>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</si>
  <si>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</si>
  <si>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</si>
  <si>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</si>
  <si>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</si>
  <si>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</si>
  <si>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</si>
  <si>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</si>
  <si>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</si>
  <si>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</si>
  <si>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</si>
  <si>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</si>
  <si>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</si>
  <si>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</si>
  <si>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</si>
  <si>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</si>
  <si>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</si>
  <si>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</si>
  <si>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</si>
  <si>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</si>
  <si>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</si>
  <si>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</si>
  <si>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</si>
  <si>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</si>
  <si>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</si>
  <si>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</si>
  <si>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</si>
  <si>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</si>
  <si>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</si>
  <si>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</si>
  <si>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</si>
  <si>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</si>
  <si>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</si>
  <si>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</si>
  <si>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</si>
  <si>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</si>
  <si>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</si>
  <si>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</si>
  <si>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</si>
  <si>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</si>
  <si>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</si>
  <si>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</si>
  <si>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</si>
  <si>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</si>
  <si>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</si>
  <si>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</si>
  <si>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</si>
  <si>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</si>
  <si>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</si>
  <si>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</si>
  <si>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</si>
  <si>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</si>
  <si>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</si>
  <si>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</si>
  <si>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</si>
  <si>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</si>
  <si>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</si>
  <si>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</si>
  <si>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</si>
  <si>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</si>
  <si>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</si>
  <si>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</si>
  <si>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</si>
  <si>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</si>
  <si>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</si>
  <si>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</si>
  <si>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</si>
  <si>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</si>
  <si>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</si>
  <si>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</si>
  <si>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</si>
  <si>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</si>
  <si>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</si>
  <si>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</si>
  <si>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</si>
  <si>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</si>
  <si>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</si>
  <si>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</si>
  <si>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</si>
  <si>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</si>
  <si>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</si>
  <si>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</si>
  <si>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</si>
  <si>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</si>
  <si>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</si>
  <si>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</si>
  <si>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</si>
  <si>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</si>
  <si>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</si>
  <si>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</si>
  <si>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</si>
  <si>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</si>
  <si>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</si>
  <si>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</si>
  <si>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</si>
  <si>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</si>
  <si>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</si>
  <si>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</si>
  <si>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</si>
  <si>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</si>
  <si>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</si>
  <si>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</si>
  <si>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</si>
  <si>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</si>
  <si>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</si>
  <si>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</si>
  <si>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</si>
  <si>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</si>
  <si>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</si>
  <si>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</si>
  <si>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</si>
  <si>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</si>
  <si>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</si>
  <si>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</si>
  <si>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</si>
  <si>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</si>
  <si>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</si>
  <si>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</si>
  <si>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</si>
  <si>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</si>
  <si>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</si>
  <si>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</si>
  <si>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</si>
  <si>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</si>
  <si>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</si>
  <si>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</si>
  <si>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</si>
  <si>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</si>
  <si>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</si>
  <si>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</si>
  <si>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</si>
  <si>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</si>
  <si>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</si>
  <si>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</si>
  <si>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</si>
  <si>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</si>
  <si>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</si>
  <si>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</si>
  <si>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</si>
  <si>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</si>
  <si>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</si>
  <si>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</si>
  <si>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</si>
  <si>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</si>
  <si>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</si>
  <si>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</si>
  <si>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</si>
  <si>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</si>
  <si>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</si>
  <si>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</si>
  <si>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</si>
  <si>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</si>
  <si>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</si>
  <si>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</si>
  <si>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</si>
  <si>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</si>
  <si>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</si>
  <si>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</si>
  <si>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</si>
  <si>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</si>
  <si>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</si>
  <si>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</si>
  <si>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</si>
  <si>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</si>
  <si>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</si>
  <si>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</si>
  <si>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</si>
  <si>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</si>
  <si>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</si>
  <si>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</si>
  <si>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</si>
  <si>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</si>
  <si>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</si>
  <si>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</si>
  <si>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</si>
  <si>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</si>
  <si>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</si>
  <si>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</si>
  <si>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</si>
  <si>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</si>
  <si>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</si>
  <si>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</si>
  <si>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</si>
  <si>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</si>
  <si>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</si>
  <si>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</si>
  <si>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</si>
  <si>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</si>
  <si>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</si>
  <si>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</si>
  <si>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</si>
  <si>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</si>
  <si>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</si>
  <si>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</si>
  <si>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</si>
  <si>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</si>
  <si>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</si>
  <si>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</si>
  <si>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</si>
  <si>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</si>
  <si>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</si>
  <si>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</si>
  <si>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</si>
  <si>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</si>
  <si>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</si>
  <si>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</si>
  <si>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</si>
  <si>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</si>
  <si>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</si>
  <si>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</si>
  <si>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</si>
  <si>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</si>
  <si>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</si>
  <si>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</si>
  <si>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</si>
  <si>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</si>
  <si>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</si>
  <si>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</si>
  <si>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</si>
  <si>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</si>
  <si>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</si>
  <si>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</si>
  <si>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</si>
  <si>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</si>
  <si>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</si>
  <si>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</si>
  <si>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</si>
  <si>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</si>
  <si>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</si>
  <si>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</si>
  <si>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</si>
  <si>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</si>
  <si>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</si>
  <si>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</si>
  <si>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</si>
  <si>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</si>
  <si>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</si>
  <si>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</si>
  <si>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</si>
  <si>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</si>
  <si>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</si>
  <si>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</si>
  <si>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</si>
  <si>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</si>
  <si>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</si>
  <si>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</si>
  <si>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</si>
  <si>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</si>
  <si>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</si>
  <si>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</si>
  <si>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</si>
  <si>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</si>
  <si>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</si>
  <si>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</si>
  <si>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</si>
  <si>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</si>
  <si>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</si>
  <si>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</si>
  <si>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</si>
  <si>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</si>
  <si>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</si>
  <si>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</si>
  <si>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</si>
  <si>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</si>
  <si>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</si>
  <si>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</si>
  <si>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</si>
  <si>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</si>
  <si>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</si>
  <si>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</si>
  <si>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</si>
  <si>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</si>
  <si>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</si>
  <si>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</si>
  <si>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</si>
  <si>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</si>
  <si>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</si>
  <si>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</si>
  <si>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</si>
  <si>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</si>
  <si>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</si>
  <si>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</si>
  <si>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</si>
  <si>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</si>
  <si>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</si>
  <si>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</si>
  <si>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</si>
  <si>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</si>
  <si>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</si>
  <si>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</si>
  <si>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</si>
  <si>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</si>
  <si>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</si>
  <si>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</si>
  <si>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</si>
  <si>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</si>
  <si>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</si>
  <si>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</si>
  <si>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</si>
  <si>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</si>
  <si>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</si>
  <si>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</si>
  <si>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</si>
  <si>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</si>
  <si>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</si>
  <si>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</si>
  <si>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</si>
  <si>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</si>
  <si>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</si>
  <si>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</si>
  <si>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</si>
  <si>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</si>
  <si>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</si>
  <si>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</si>
  <si>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</si>
  <si>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</si>
  <si>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</si>
  <si>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</si>
  <si>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</si>
  <si>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</si>
  <si>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</si>
  <si>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</si>
  <si>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</si>
  <si>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</si>
  <si>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</si>
  <si>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</si>
  <si>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</si>
  <si>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</si>
  <si>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</si>
  <si>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</si>
  <si>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</si>
  <si>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</si>
  <si>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</si>
  <si>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</si>
  <si>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</si>
  <si>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</si>
  <si>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</si>
  <si>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</si>
  <si>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</si>
  <si>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</si>
  <si>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</si>
  <si>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</si>
  <si>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</si>
  <si>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</si>
  <si>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</si>
  <si>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</si>
  <si>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</si>
  <si>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</si>
  <si>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</si>
  <si>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</si>
  <si>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</si>
  <si>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</si>
  <si>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</si>
  <si>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</si>
  <si>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</si>
  <si>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</si>
  <si>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</si>
  <si>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</si>
  <si>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</si>
  <si>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</si>
  <si>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</si>
  <si>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</si>
  <si>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</si>
  <si>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</si>
  <si>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</si>
  <si>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</si>
  <si>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</si>
  <si>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</si>
  <si>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</si>
  <si>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</si>
  <si>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</si>
  <si>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</si>
  <si>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</si>
  <si>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</si>
  <si>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</si>
  <si>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</si>
  <si>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</si>
  <si>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</si>
  <si>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</si>
  <si>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</si>
  <si>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</si>
  <si>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</si>
  <si>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</si>
  <si>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</si>
  <si>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</si>
  <si>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</si>
  <si>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</si>
  <si>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</si>
  <si>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</si>
  <si>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</si>
  <si>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</si>
  <si>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</si>
  <si>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</si>
  <si>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</si>
  <si>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</si>
  <si>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</si>
  <si>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</si>
  <si>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</si>
  <si>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</si>
  <si>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</si>
  <si>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</si>
  <si>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</si>
  <si>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</si>
  <si>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</si>
  <si>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</si>
  <si>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</si>
  <si>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</si>
  <si>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</si>
  <si>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</si>
  <si>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</si>
  <si>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</si>
  <si>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</si>
  <si>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</si>
  <si>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</si>
  <si>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</si>
  <si>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</si>
  <si>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</si>
  <si>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</si>
  <si>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</si>
  <si>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</si>
  <si>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</si>
  <si>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</si>
  <si>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</si>
  <si>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</si>
  <si>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</si>
  <si>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</si>
  <si>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</si>
  <si>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</si>
  <si>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</si>
  <si>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</si>
  <si>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</si>
  <si>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</si>
  <si>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</si>
  <si>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</si>
  <si>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</si>
  <si>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</si>
  <si>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</si>
  <si>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</si>
  <si>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</si>
  <si>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</si>
  <si>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</si>
  <si>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</si>
  <si>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</si>
  <si>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</si>
  <si>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</si>
  <si>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</si>
  <si>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</si>
  <si>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</si>
  <si>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</si>
  <si>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</si>
  <si>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</si>
  <si>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</si>
  <si>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</si>
  <si>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</si>
  <si>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</si>
  <si>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</si>
  <si>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</si>
  <si>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</si>
  <si>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</si>
  <si>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</si>
  <si>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</si>
  <si>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</si>
  <si>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</si>
  <si>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</si>
  <si>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</si>
  <si>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</si>
  <si>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</si>
  <si>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</si>
  <si>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</si>
  <si>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</si>
  <si>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</si>
  <si>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</si>
  <si>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</si>
  <si>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</si>
  <si>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</si>
  <si>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</si>
  <si>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</si>
  <si>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</si>
  <si>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</si>
  <si>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</si>
  <si>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</si>
  <si>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</si>
  <si>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</si>
  <si>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</si>
  <si>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</si>
  <si>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</si>
  <si>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</si>
  <si>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</si>
  <si>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</si>
  <si>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</si>
  <si>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</si>
  <si>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</si>
  <si>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</si>
  <si>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</si>
  <si>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</si>
  <si>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</si>
  <si>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</si>
  <si>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</si>
  <si>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</si>
  <si>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</si>
  <si>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</si>
  <si>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</si>
  <si>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</si>
  <si>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</si>
  <si>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</si>
  <si>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</si>
  <si>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</si>
  <si>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</si>
  <si>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</si>
  <si>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</si>
  <si>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</si>
  <si>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</si>
  <si>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</si>
  <si>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</si>
  <si>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</si>
  <si>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</si>
  <si>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</si>
  <si>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</si>
  <si>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</si>
  <si>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</si>
  <si>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</si>
  <si>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</si>
  <si>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</si>
  <si>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</si>
  <si>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</si>
  <si>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</si>
  <si>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</si>
  <si>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</si>
  <si>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</si>
  <si>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</si>
  <si>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</si>
  <si>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</si>
  <si>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</si>
  <si>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</si>
  <si>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</si>
  <si>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</si>
  <si>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</si>
  <si>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</si>
  <si>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</si>
  <si>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</si>
  <si>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</si>
  <si>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</si>
  <si>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</si>
  <si>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</si>
  <si>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</si>
  <si>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</si>
  <si>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</si>
  <si>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</si>
  <si>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</si>
  <si>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</si>
  <si>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</si>
  <si>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</si>
  <si>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</si>
  <si>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</si>
  <si>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</si>
  <si>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</si>
  <si>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</si>
  <si>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</si>
  <si>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</si>
  <si>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</si>
  <si>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</si>
  <si>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</si>
  <si>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</si>
  <si>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</si>
  <si>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</si>
  <si>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</si>
  <si>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</si>
  <si>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</si>
  <si>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</si>
  <si>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</si>
  <si>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</si>
  <si>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</si>
  <si>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</si>
  <si>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</si>
  <si>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</si>
  <si>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</si>
  <si>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</si>
  <si>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</si>
  <si>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</si>
  <si>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</si>
  <si>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</si>
  <si>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</si>
  <si>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</si>
  <si>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</si>
  <si>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</si>
  <si>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</si>
  <si>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</si>
  <si>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</si>
  <si>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</si>
  <si>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</si>
  <si>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</si>
  <si>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</si>
  <si>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</si>
  <si>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</si>
  <si>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</si>
  <si>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</si>
  <si>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</si>
  <si>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</si>
  <si>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</si>
  <si>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</si>
  <si>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</si>
  <si>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</si>
  <si>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</si>
  <si>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</si>
  <si>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</si>
  <si>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</si>
  <si>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</si>
  <si>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</si>
  <si>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</si>
  <si>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</si>
  <si>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</si>
  <si>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</si>
  <si>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</si>
  <si>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</si>
  <si>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</si>
  <si>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</si>
  <si>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</si>
  <si>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</si>
  <si>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</si>
  <si>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</si>
  <si>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</si>
  <si>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</si>
  <si>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</si>
  <si>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</si>
  <si>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</si>
  <si>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</si>
  <si>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</si>
  <si>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</si>
  <si>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</si>
  <si>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</si>
  <si>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</si>
  <si>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</si>
  <si>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</si>
  <si>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</si>
  <si>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</si>
  <si>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</si>
  <si>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</si>
  <si>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</si>
  <si>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</si>
  <si>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</si>
  <si>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</si>
  <si>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</si>
  <si>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</si>
  <si>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</si>
  <si>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</si>
  <si>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</si>
  <si>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</si>
  <si>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</si>
  <si>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</si>
  <si>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</si>
  <si>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</si>
  <si>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</si>
  <si>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</si>
  <si>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</si>
  <si>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</si>
  <si>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</si>
  <si>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</si>
  <si>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</si>
  <si>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</si>
  <si>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</si>
  <si>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</si>
  <si>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</si>
  <si>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</si>
  <si>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</si>
  <si>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</si>
  <si>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</si>
  <si>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</si>
  <si>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</si>
  <si>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</si>
  <si>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</si>
  <si>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</si>
  <si>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</si>
  <si>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</si>
  <si>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</si>
  <si>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</si>
  <si>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</si>
  <si>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</si>
  <si>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</si>
  <si>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</si>
  <si>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</si>
  <si>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</si>
  <si>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</si>
  <si>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</si>
  <si>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</si>
  <si>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</si>
  <si>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</si>
  <si>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</si>
  <si>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</si>
  <si>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</si>
  <si>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</si>
  <si>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</si>
  <si>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</si>
  <si>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</si>
  <si>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</si>
  <si>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</si>
  <si>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</si>
  <si>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</si>
  <si>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</si>
  <si>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</si>
  <si>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</si>
  <si>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</si>
  <si>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</si>
  <si>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</si>
  <si>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</si>
  <si>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</si>
  <si>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</si>
  <si>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</si>
  <si>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</si>
  <si>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</si>
  <si>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</si>
  <si>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</si>
  <si>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</si>
  <si>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</si>
  <si>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</si>
  <si>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</si>
  <si>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</si>
  <si>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</si>
  <si>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</si>
  <si>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</si>
  <si>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</si>
  <si>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</si>
  <si>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</si>
  <si>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</si>
  <si>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</si>
  <si>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</si>
  <si>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</si>
  <si>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</si>
  <si>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</si>
  <si>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</si>
  <si>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</si>
  <si>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</si>
  <si>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</si>
  <si>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</si>
  <si>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</si>
  <si>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</si>
  <si>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</si>
  <si>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</si>
  <si>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</si>
  <si>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</si>
  <si>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</si>
  <si>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</si>
  <si>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</si>
  <si>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</si>
  <si>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</si>
  <si>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</si>
  <si>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</si>
  <si>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</si>
  <si>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</si>
  <si>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</si>
  <si>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</si>
  <si>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</si>
  <si>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</si>
  <si>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</si>
  <si>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</si>
  <si>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</si>
  <si>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</si>
  <si>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</si>
  <si>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</si>
  <si>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</si>
  <si>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</si>
  <si>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</si>
  <si>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</si>
  <si>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</si>
  <si>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</si>
  <si>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</si>
  <si>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</si>
  <si>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</si>
  <si>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</si>
  <si>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</si>
  <si>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</si>
  <si>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</si>
  <si>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</si>
  <si>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</si>
  <si>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</si>
  <si>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</si>
  <si>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</si>
  <si>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</si>
  <si>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</si>
  <si>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</si>
  <si>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</si>
  <si>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</si>
  <si>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</si>
  <si>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</si>
  <si>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</si>
  <si>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</si>
  <si>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</si>
  <si>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</si>
  <si>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</si>
  <si>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</si>
  <si>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</si>
  <si>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</si>
  <si>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</si>
  <si>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</si>
  <si>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</si>
  <si>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</si>
  <si>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</si>
  <si>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</si>
  <si>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</si>
  <si>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</si>
  <si>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</si>
  <si>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</si>
  <si>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</si>
  <si>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</si>
  <si>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</si>
  <si>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</si>
  <si>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</si>
  <si>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</si>
  <si>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</si>
  <si>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</si>
  <si>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</si>
  <si>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</si>
  <si>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</si>
  <si>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</si>
  <si>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</si>
  <si>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</si>
  <si>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</si>
  <si>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</si>
  <si>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</si>
  <si>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</si>
  <si>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</si>
  <si>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</si>
  <si>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</si>
  <si>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</si>
  <si>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</si>
  <si>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</si>
  <si>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</si>
  <si>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</si>
  <si>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</si>
  <si>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</si>
  <si>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</si>
  <si>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</si>
  <si>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</si>
  <si>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</si>
  <si>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</si>
  <si>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</si>
  <si>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</si>
  <si>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</si>
  <si>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</si>
  <si>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</si>
  <si>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</si>
  <si>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</si>
  <si>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</si>
  <si>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</si>
  <si>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</si>
  <si>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</si>
  <si>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</si>
  <si>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</si>
  <si>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</si>
  <si>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</si>
  <si>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</si>
  <si>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</si>
  <si>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</si>
  <si>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</si>
  <si>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</si>
  <si>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</si>
  <si>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</si>
  <si>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</si>
  <si>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</si>
  <si>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</si>
  <si>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</si>
  <si>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</si>
  <si>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</si>
  <si>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</si>
  <si>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</si>
  <si>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</si>
  <si>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</si>
  <si>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</si>
  <si>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</si>
  <si>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</si>
  <si>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</si>
  <si>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</si>
  <si>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</si>
  <si>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</si>
  <si>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</si>
  <si>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</si>
  <si>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</si>
  <si>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</si>
  <si>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</si>
  <si>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</si>
  <si>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</si>
  <si>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</si>
  <si>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</si>
  <si>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</si>
  <si>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</si>
  <si>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</si>
  <si>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</si>
  <si>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</si>
  <si>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</si>
  <si>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</si>
  <si>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</si>
  <si>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</si>
  <si>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</si>
  <si>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</si>
  <si>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</si>
  <si>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</si>
  <si>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</si>
  <si>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</si>
  <si>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</si>
  <si>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</si>
  <si>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</si>
  <si>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</si>
  <si>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</si>
  <si>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</si>
  <si>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</si>
  <si>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</si>
  <si>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</si>
  <si>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</si>
  <si>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</si>
  <si>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</si>
  <si>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</si>
  <si>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</si>
  <si>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</si>
  <si>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</si>
  <si>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</si>
  <si>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</si>
  <si>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</si>
  <si>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</si>
  <si>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</si>
  <si>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</si>
  <si>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</si>
  <si>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</si>
  <si>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</si>
  <si>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</si>
  <si>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</si>
  <si>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</si>
  <si>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</si>
  <si>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</si>
  <si>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</si>
  <si>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</si>
  <si>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</si>
  <si>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</si>
  <si>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</si>
  <si>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</si>
  <si>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</si>
  <si>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</si>
  <si>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</si>
  <si>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</si>
  <si>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</si>
  <si>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</si>
  <si>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</si>
  <si>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</si>
  <si>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</si>
  <si>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</si>
  <si>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</si>
  <si>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</si>
  <si>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</si>
  <si>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</si>
  <si>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</si>
  <si>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</si>
  <si>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</si>
  <si>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</si>
  <si>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</si>
  <si>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</si>
  <si>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</si>
  <si>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</si>
  <si>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</si>
  <si>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</si>
  <si>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</si>
  <si>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</si>
  <si>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</si>
  <si>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</si>
  <si>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</si>
  <si>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</si>
  <si>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</si>
  <si>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</si>
  <si>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</si>
  <si>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</si>
  <si>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</si>
  <si>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</si>
  <si>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</si>
  <si>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</si>
  <si>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</si>
  <si>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</si>
  <si>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</si>
  <si>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</si>
  <si>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</si>
  <si>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</si>
  <si>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</si>
  <si>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</si>
  <si>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</si>
  <si>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</si>
  <si>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</si>
  <si>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</si>
  <si>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</si>
  <si>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</si>
  <si>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</si>
  <si>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</si>
  <si>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</si>
  <si>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</si>
  <si>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</si>
  <si>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</si>
  <si>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</si>
  <si>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</si>
  <si>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</si>
  <si>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</si>
  <si>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</si>
  <si>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</si>
  <si>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</si>
  <si>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</si>
  <si>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</si>
  <si>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</si>
  <si>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</si>
  <si>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</si>
  <si>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</si>
  <si>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</si>
  <si>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</si>
  <si>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</si>
  <si>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</si>
  <si>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</si>
  <si>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</si>
  <si>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</si>
  <si>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</si>
  <si>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</si>
  <si>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</si>
  <si>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</si>
  <si>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</si>
  <si>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</si>
  <si>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</si>
  <si>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</si>
  <si>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</si>
  <si>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</si>
  <si>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</si>
  <si>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</si>
  <si>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</si>
  <si>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</si>
  <si>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</si>
  <si>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</si>
  <si>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</si>
  <si>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</si>
  <si>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</si>
  <si>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</si>
  <si>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</si>
  <si>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</si>
  <si>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</si>
  <si>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</si>
  <si>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</si>
  <si>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</si>
  <si>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</si>
  <si>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</si>
  <si>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</si>
  <si>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</si>
  <si>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</si>
  <si>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</si>
  <si>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</si>
  <si>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</si>
  <si>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</si>
  <si>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</si>
  <si>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</si>
  <si>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</si>
  <si>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</si>
  <si>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</si>
  <si>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</si>
  <si>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</si>
  <si>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</si>
  <si>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</si>
  <si>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</si>
  <si>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</si>
  <si>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</si>
  <si>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</si>
  <si>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</si>
  <si>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</si>
  <si>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</si>
  <si>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</si>
  <si>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</si>
  <si>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</si>
  <si>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</si>
  <si>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</si>
  <si>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</si>
  <si>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</si>
  <si>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</si>
  <si>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</si>
  <si>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</si>
  <si>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</si>
  <si>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</si>
  <si>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</si>
  <si>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</si>
  <si>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</si>
  <si>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</si>
  <si>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</si>
  <si>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</si>
  <si>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</si>
  <si>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</si>
  <si>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</si>
  <si>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</si>
  <si>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</si>
  <si>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</si>
  <si>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</si>
  <si>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</si>
  <si>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</si>
  <si>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</si>
  <si>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</si>
  <si>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</si>
  <si>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</si>
  <si>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</si>
  <si>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</si>
  <si>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</si>
  <si>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</si>
  <si>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</si>
  <si>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</si>
  <si>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</si>
  <si>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</si>
  <si>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</si>
  <si>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</si>
  <si>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</si>
  <si>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</si>
  <si>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</si>
  <si>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</si>
  <si>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</si>
  <si>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</si>
  <si>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</si>
  <si>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</si>
  <si>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</si>
  <si>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</si>
  <si>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</si>
  <si>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</si>
  <si>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</si>
  <si>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</si>
  <si>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</si>
  <si>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</si>
  <si>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</si>
  <si>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</si>
  <si>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</si>
  <si>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</si>
  <si>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</si>
  <si>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</si>
  <si>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</si>
  <si>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</si>
  <si>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</si>
  <si>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</si>
  <si>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</si>
  <si>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</si>
  <si>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</si>
  <si>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</si>
  <si>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</si>
  <si>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</si>
  <si>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</si>
  <si>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</si>
  <si>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</si>
  <si>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</si>
  <si>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</si>
  <si>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</si>
  <si>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</si>
  <si>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</si>
  <si>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</si>
  <si>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</si>
  <si>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</si>
  <si>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</si>
  <si>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</si>
  <si>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</si>
  <si>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</si>
  <si>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</si>
  <si>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</si>
  <si>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</si>
  <si>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</si>
  <si>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</si>
  <si>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</si>
  <si>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</si>
  <si>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</si>
  <si>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</si>
  <si>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</si>
  <si>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</si>
  <si>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</si>
  <si>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</si>
  <si>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</si>
  <si>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</si>
  <si>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</si>
  <si>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</si>
  <si>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</si>
  <si>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</si>
  <si>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</si>
  <si>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</si>
  <si>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</si>
  <si>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</si>
  <si>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</si>
  <si>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</si>
  <si>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</si>
  <si>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</si>
  <si>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</si>
  <si>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</si>
  <si>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</si>
  <si>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</si>
  <si>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</si>
  <si>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</si>
  <si>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</si>
  <si>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</si>
  <si>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</si>
  <si>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</si>
  <si>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</si>
  <si>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</si>
  <si>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</si>
  <si>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</si>
  <si>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</si>
  <si>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</si>
  <si>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</si>
  <si>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</si>
  <si>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</si>
  <si>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</si>
  <si>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</si>
  <si>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</si>
  <si>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</si>
  <si>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</si>
  <si>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</si>
  <si>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</si>
  <si>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</si>
  <si>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</si>
  <si>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</si>
  <si>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</si>
  <si>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</si>
  <si>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</si>
  <si>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</si>
  <si>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</si>
  <si>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</si>
  <si>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</si>
  <si>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</si>
  <si>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</si>
  <si>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</si>
  <si>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</si>
  <si>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</si>
  <si>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</si>
  <si>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</si>
  <si>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</si>
  <si>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</si>
  <si>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</si>
  <si>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</si>
  <si>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</si>
  <si>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</si>
  <si>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</si>
  <si>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</si>
  <si>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</si>
  <si>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</si>
  <si>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</si>
  <si>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</si>
  <si>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</si>
  <si>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</si>
  <si>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</si>
  <si>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</si>
  <si>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</si>
  <si>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</si>
  <si>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</si>
  <si>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</si>
  <si>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</si>
  <si>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</si>
  <si>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</si>
  <si>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</si>
  <si>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</si>
  <si>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</si>
  <si>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</si>
  <si>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</si>
  <si>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</si>
  <si>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</si>
  <si>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</si>
  <si>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</si>
  <si>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</si>
  <si>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</si>
  <si>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</si>
  <si>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</si>
  <si>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</si>
  <si>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</si>
  <si>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</si>
  <si>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</si>
  <si>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</si>
  <si>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</si>
  <si>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</si>
  <si>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</si>
  <si>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</si>
  <si>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</si>
  <si>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</si>
  <si>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</si>
  <si>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</si>
  <si>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</si>
  <si>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</si>
  <si>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</si>
  <si>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</si>
  <si>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</si>
  <si>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</si>
  <si>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</si>
  <si>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</si>
  <si>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</si>
  <si>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</si>
  <si>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</si>
  <si>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</si>
  <si>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</si>
  <si>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</si>
  <si>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</si>
  <si>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</si>
  <si>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</si>
  <si>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</si>
  <si>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</si>
  <si>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</si>
  <si>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</si>
  <si>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</si>
  <si>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</si>
  <si>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</si>
  <si>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</si>
  <si>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</si>
  <si>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</si>
  <si>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</si>
  <si>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</si>
  <si>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</si>
  <si>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</si>
  <si>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</si>
  <si>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</si>
  <si>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</si>
  <si>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</si>
  <si>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</si>
  <si>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</si>
  <si>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</si>
  <si>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</si>
  <si>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</si>
  <si>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</si>
  <si>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</si>
  <si>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</si>
  <si>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</si>
  <si>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</si>
  <si>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</si>
  <si>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</si>
  <si>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</si>
  <si>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</si>
  <si>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</si>
  <si>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</si>
  <si>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</si>
  <si>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</si>
  <si>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</si>
  <si>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</si>
  <si>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</si>
  <si>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</si>
  <si>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</si>
  <si>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</si>
  <si>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</si>
  <si>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</si>
  <si>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</si>
  <si>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</si>
  <si>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</si>
  <si>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</si>
  <si>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</si>
  <si>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</si>
  <si>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</si>
  <si>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</si>
  <si>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</si>
  <si>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</si>
  <si>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</si>
  <si>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</si>
  <si>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</si>
  <si>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</si>
  <si>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</si>
  <si>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</si>
  <si>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</si>
  <si>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</si>
  <si>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</si>
  <si>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</si>
  <si>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</si>
  <si>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</si>
  <si>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</si>
  <si>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</si>
  <si>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</si>
  <si>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</si>
  <si>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</si>
  <si>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</si>
  <si>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</si>
  <si>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</si>
  <si>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</si>
  <si>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</si>
  <si>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</si>
  <si>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</si>
  <si>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</si>
  <si>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</si>
  <si>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</si>
  <si>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</si>
  <si>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</si>
  <si>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</si>
  <si>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</si>
  <si>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</si>
  <si>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</si>
  <si>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</si>
  <si>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</si>
  <si>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</si>
  <si>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</si>
  <si>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</si>
  <si>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</si>
  <si>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</si>
  <si>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</si>
  <si>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</si>
  <si>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</si>
  <si>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</si>
  <si>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</si>
  <si>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</si>
  <si>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</si>
  <si>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</si>
  <si>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</si>
  <si>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</si>
  <si>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</si>
  <si>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</si>
  <si>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</si>
  <si>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</si>
  <si>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</si>
  <si>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</si>
  <si>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</si>
  <si>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</si>
  <si>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</si>
  <si>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</si>
  <si>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</si>
  <si>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</si>
  <si>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</si>
  <si>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</si>
  <si>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</si>
  <si>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</si>
  <si>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</si>
  <si>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</si>
  <si>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</si>
  <si>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</si>
  <si>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</si>
  <si>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</si>
  <si>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</si>
  <si>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</si>
  <si>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</si>
  <si>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</si>
  <si>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</si>
  <si>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</si>
  <si>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</si>
  <si>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</si>
  <si>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</si>
  <si>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</si>
  <si>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</si>
  <si>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</si>
  <si>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</si>
  <si>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</si>
  <si>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</si>
  <si>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</si>
  <si>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</si>
  <si>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</si>
  <si>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</si>
  <si>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</si>
  <si>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</si>
  <si>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</si>
  <si>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</si>
  <si>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</si>
  <si>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</si>
  <si>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</si>
  <si>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</si>
  <si>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</si>
  <si>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</si>
  <si>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</si>
  <si>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</si>
  <si>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</si>
  <si>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</si>
  <si>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</si>
  <si>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</si>
  <si>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</si>
  <si>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</si>
  <si>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</si>
  <si>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</si>
  <si>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</si>
  <si>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</si>
  <si>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</si>
  <si>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</si>
  <si>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</si>
  <si>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</si>
  <si>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</si>
  <si>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</si>
  <si>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</si>
  <si>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</si>
  <si>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</si>
  <si>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</si>
  <si>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</si>
  <si>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</si>
  <si>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</si>
  <si>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</si>
  <si>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</si>
  <si>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</si>
  <si>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</si>
  <si>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</si>
  <si>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</si>
  <si>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</si>
  <si>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</si>
  <si>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</si>
  <si>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</si>
  <si>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</si>
  <si>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</si>
  <si>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</si>
  <si>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</si>
  <si>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</si>
  <si>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</si>
  <si>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</si>
  <si>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</si>
  <si>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</si>
  <si>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</si>
  <si>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</si>
  <si>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</si>
  <si>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</si>
  <si>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</si>
  <si>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</si>
  <si>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</si>
  <si>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</si>
  <si>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</si>
  <si>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</si>
  <si>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</si>
  <si>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</si>
  <si>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</si>
  <si>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</si>
  <si>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</si>
  <si>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</si>
  <si>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</si>
  <si>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</si>
  <si>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</si>
  <si>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</si>
  <si>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</si>
  <si>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</si>
  <si>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</si>
  <si>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</si>
  <si>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</si>
  <si>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</si>
  <si>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</si>
  <si>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</si>
  <si>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</si>
  <si>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</si>
  <si>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</si>
  <si>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</si>
  <si>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</si>
  <si>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</si>
  <si>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</si>
  <si>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</si>
  <si>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</si>
  <si>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</si>
  <si>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</si>
  <si>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</si>
  <si>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</si>
  <si>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</si>
  <si>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</si>
  <si>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</si>
  <si>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</si>
  <si>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</si>
  <si>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</si>
  <si>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</si>
  <si>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</si>
  <si>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</si>
  <si>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</si>
  <si>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</si>
  <si>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</si>
  <si>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</si>
  <si>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</si>
  <si>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</si>
  <si>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</si>
  <si>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</si>
  <si>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</si>
  <si>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</si>
  <si>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</si>
  <si>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</si>
  <si>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</si>
  <si>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</si>
  <si>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</si>
  <si>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</si>
  <si>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</si>
  <si>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</si>
  <si>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</si>
  <si>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</si>
  <si>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</si>
  <si>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</si>
  <si>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</si>
  <si>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</si>
  <si>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</si>
  <si>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</si>
  <si>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</si>
  <si>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</si>
  <si>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</si>
  <si>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</si>
  <si>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</si>
  <si>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</si>
  <si>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</si>
  <si>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</si>
  <si>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</si>
  <si>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</si>
  <si>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</si>
  <si>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</si>
  <si>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</si>
  <si>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</si>
  <si>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</si>
  <si>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</si>
  <si>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</si>
  <si>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</si>
  <si>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</si>
  <si>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</si>
  <si>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</si>
  <si>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</si>
  <si>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</si>
  <si>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</si>
  <si>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</si>
  <si>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</si>
  <si>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</si>
  <si>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</si>
  <si>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</si>
  <si>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</si>
  <si>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</si>
  <si>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</si>
  <si>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</si>
  <si>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</si>
  <si>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</si>
  <si>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</si>
  <si>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</si>
  <si>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</si>
  <si>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</si>
  <si>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</si>
  <si>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</si>
  <si>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</si>
  <si>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</si>
  <si>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</si>
  <si>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</si>
  <si>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</si>
  <si>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</si>
  <si>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</si>
  <si>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</si>
  <si>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</si>
  <si>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</si>
  <si>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</si>
  <si>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</si>
  <si>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</si>
  <si>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</si>
  <si>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</si>
  <si>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</si>
  <si>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</si>
  <si>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</si>
  <si>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</si>
  <si>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</si>
  <si>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</si>
  <si>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</si>
  <si>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</si>
  <si>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</si>
  <si>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</si>
  <si>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</si>
  <si>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</si>
  <si>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</si>
  <si>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</si>
  <si>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</si>
  <si>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</si>
  <si>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</si>
  <si>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</si>
  <si>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</si>
  <si>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</si>
  <si>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</si>
  <si>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</si>
  <si>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</si>
  <si>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</si>
  <si>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</si>
  <si>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</si>
  <si>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</si>
  <si>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</si>
  <si>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</si>
  <si>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</si>
  <si>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</si>
  <si>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</si>
  <si>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</si>
  <si>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</si>
  <si>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</si>
  <si>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</si>
  <si>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</si>
  <si>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</si>
  <si>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</si>
  <si>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</si>
  <si>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</si>
  <si>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</si>
  <si>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</si>
  <si>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</si>
  <si>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</si>
  <si>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</si>
  <si>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</si>
  <si>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</si>
  <si>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</si>
  <si>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</si>
  <si>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</si>
  <si>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</si>
  <si>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</si>
  <si>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</si>
  <si>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</si>
  <si>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</si>
  <si>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</si>
  <si>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</si>
  <si>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</si>
  <si>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</si>
  <si>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</si>
  <si>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</si>
  <si>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</si>
  <si>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</si>
  <si>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</si>
  <si>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</si>
  <si>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</si>
  <si>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</si>
  <si>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</si>
  <si>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</si>
  <si>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</si>
  <si>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</si>
  <si>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</si>
  <si>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</si>
  <si>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</si>
  <si>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</si>
  <si>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</si>
  <si>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</si>
  <si>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</si>
  <si>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</si>
  <si>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</si>
  <si>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</si>
  <si>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</si>
  <si>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</si>
  <si>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</si>
  <si>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</si>
  <si>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</si>
  <si>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</si>
  <si>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</si>
  <si>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</si>
  <si>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</si>
  <si>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</si>
  <si>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</si>
  <si>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</si>
  <si>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</si>
  <si>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</si>
  <si>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</si>
  <si>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</si>
  <si>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</si>
  <si>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</si>
  <si>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</si>
  <si>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</si>
  <si>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</si>
  <si>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</si>
  <si>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</si>
  <si>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</si>
  <si>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</si>
  <si>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</si>
  <si>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</si>
  <si>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</si>
  <si>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</si>
  <si>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</si>
  <si>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</si>
  <si>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</si>
  <si>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</si>
  <si>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</si>
  <si>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</si>
  <si>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</si>
  <si>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</si>
  <si>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</si>
  <si>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</si>
  <si>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</si>
  <si>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</si>
  <si>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</si>
  <si>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</si>
  <si>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</si>
  <si>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</si>
  <si>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</si>
  <si>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</si>
  <si>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</si>
  <si>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</si>
  <si>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</si>
  <si>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</si>
  <si>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</si>
  <si>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</si>
  <si>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</si>
  <si>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</si>
  <si>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</si>
  <si>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</si>
  <si>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</si>
  <si>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</si>
  <si>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</si>
  <si>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</si>
  <si>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</si>
  <si>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</si>
  <si>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</si>
  <si>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</si>
  <si>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</si>
  <si>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</si>
  <si>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</si>
  <si>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</si>
  <si>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</si>
  <si>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</si>
  <si>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</si>
  <si>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</si>
  <si>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</si>
  <si>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</si>
  <si>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</si>
  <si>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</si>
  <si>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</si>
  <si>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</si>
  <si>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</si>
  <si>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</si>
  <si>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</si>
  <si>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</si>
  <si>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</si>
  <si>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</si>
  <si>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</si>
  <si>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</si>
  <si>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</si>
  <si>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</si>
  <si>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</si>
  <si>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</si>
  <si>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</si>
  <si>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</si>
  <si>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</si>
  <si>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</si>
  <si>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</si>
  <si>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</si>
  <si>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</si>
  <si>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</si>
  <si>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</si>
  <si>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</si>
  <si>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</si>
  <si>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</si>
  <si>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</si>
  <si>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</si>
  <si>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</si>
  <si>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</si>
  <si>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</si>
  <si>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</si>
  <si>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</si>
  <si>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</si>
  <si>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</si>
  <si>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</si>
  <si>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</si>
  <si>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</si>
  <si>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</si>
  <si>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</si>
  <si>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</si>
  <si>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</si>
  <si>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</si>
  <si>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</si>
  <si>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</si>
  <si>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</si>
  <si>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</si>
  <si>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</si>
  <si>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</si>
  <si>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</si>
  <si>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</si>
  <si>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</si>
  <si>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</si>
  <si>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</si>
  <si>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</si>
  <si>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</si>
  <si>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</si>
  <si>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</si>
  <si>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</si>
  <si>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</si>
  <si>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</si>
  <si>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</si>
  <si>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</si>
  <si>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</si>
  <si>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</si>
  <si>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</si>
  <si>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</si>
  <si>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</si>
  <si>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</si>
  <si>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</si>
  <si>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</si>
  <si>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</si>
  <si>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</si>
  <si>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</si>
  <si>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</si>
  <si>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</si>
  <si>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</si>
  <si>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</si>
  <si>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</si>
  <si>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</si>
  <si>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</si>
  <si>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</si>
  <si>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</si>
  <si>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</si>
  <si>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</si>
  <si>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</si>
  <si>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</si>
  <si>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</si>
  <si>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</si>
  <si>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</si>
  <si>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</si>
  <si>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</si>
  <si>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</si>
  <si>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</si>
  <si>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</si>
  <si>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</si>
  <si>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</si>
  <si>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</si>
  <si>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</si>
  <si>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</si>
  <si>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</si>
  <si>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</si>
  <si>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</si>
  <si>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</si>
  <si>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</si>
  <si>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</si>
  <si>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</si>
  <si>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</si>
  <si>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</si>
  <si>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</si>
  <si>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</si>
  <si>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</si>
  <si>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</si>
  <si>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</si>
  <si>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</si>
  <si>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</si>
  <si>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</si>
  <si>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</si>
  <si>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</si>
  <si>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</si>
  <si>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</si>
  <si>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</si>
  <si>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</si>
  <si>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</si>
  <si>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</si>
  <si>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</si>
  <si>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</si>
  <si>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</si>
  <si>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</si>
  <si>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</si>
  <si>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</si>
  <si>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</si>
  <si>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</si>
  <si>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</si>
  <si>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</si>
  <si>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</si>
  <si>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</si>
  <si>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</si>
  <si>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</si>
  <si>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</si>
  <si>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</si>
  <si>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</si>
  <si>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</si>
  <si>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</si>
  <si>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</si>
  <si>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</si>
  <si>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</si>
  <si>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</si>
  <si>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</si>
  <si>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</si>
  <si>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</si>
  <si>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</si>
  <si>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</si>
  <si>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</si>
  <si>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</si>
  <si>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</si>
  <si>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</si>
  <si>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</si>
  <si>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</si>
  <si>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</si>
  <si>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</si>
  <si>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</si>
  <si>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</si>
  <si>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</si>
  <si>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</si>
  <si>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</si>
  <si>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</si>
  <si>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</si>
  <si>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</si>
  <si>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</si>
  <si>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</si>
  <si>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</si>
  <si>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</si>
  <si>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</si>
  <si>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</si>
  <si>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</si>
  <si>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</si>
  <si>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</si>
  <si>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</si>
  <si>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</si>
  <si>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</si>
  <si>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</si>
  <si>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</si>
  <si>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</si>
  <si>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</si>
  <si>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</si>
  <si>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</si>
  <si>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</si>
  <si>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</si>
  <si>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</si>
  <si>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</si>
  <si>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</si>
  <si>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</si>
  <si>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</si>
  <si>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</si>
  <si>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</si>
  <si>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</si>
  <si>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</si>
  <si>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</si>
  <si>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</si>
  <si>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</si>
  <si>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</si>
  <si>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</si>
  <si>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</si>
  <si>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</si>
  <si>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</si>
  <si>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</si>
  <si>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</si>
  <si>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</si>
  <si>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</si>
  <si>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</si>
  <si>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</si>
  <si>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</si>
  <si>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</si>
  <si>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</si>
  <si>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</si>
  <si>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</si>
  <si>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</si>
  <si>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</si>
  <si>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</si>
  <si>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</si>
  <si>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</si>
  <si>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</si>
  <si>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</si>
  <si>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</si>
  <si>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</si>
  <si>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</si>
  <si>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</si>
  <si>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</si>
  <si>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</si>
  <si>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</si>
  <si>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</si>
  <si>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</si>
  <si>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</si>
  <si>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</si>
  <si>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</si>
  <si>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</si>
  <si>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</si>
  <si>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</si>
  <si>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</si>
  <si>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</si>
  <si>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</si>
  <si>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</si>
  <si>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</si>
  <si>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</si>
  <si>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</si>
  <si>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</si>
  <si>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</si>
  <si>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</si>
  <si>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</si>
  <si>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</si>
  <si>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</si>
  <si>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</si>
  <si>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</si>
  <si>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</si>
  <si>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</si>
  <si>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</si>
  <si>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</si>
  <si>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</si>
  <si>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</si>
  <si>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</si>
  <si>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</si>
  <si>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</si>
  <si>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</si>
  <si>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</si>
  <si>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</si>
  <si>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</si>
  <si>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</si>
  <si>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</si>
  <si>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</si>
  <si>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</si>
  <si>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</si>
  <si>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</si>
  <si>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</si>
  <si>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</si>
  <si>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</si>
  <si>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</si>
  <si>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</si>
  <si>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</si>
  <si>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</si>
  <si>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</si>
  <si>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</si>
  <si>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</si>
  <si>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</si>
  <si>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</si>
  <si>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</si>
  <si>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</si>
  <si>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</si>
  <si>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</si>
  <si>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</si>
  <si>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</si>
  <si>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</si>
  <si>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</si>
  <si>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</si>
  <si>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</si>
  <si>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</si>
  <si>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</si>
  <si>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</si>
  <si>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</si>
  <si>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</si>
  <si>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</si>
  <si>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</si>
  <si>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</si>
  <si>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</si>
  <si>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</si>
  <si>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</si>
  <si>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</si>
  <si>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</si>
  <si>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</si>
  <si>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</si>
  <si>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</si>
  <si>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</si>
  <si>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</si>
  <si>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</si>
  <si>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</si>
  <si>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</si>
  <si>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</si>
  <si>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</si>
  <si>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</si>
  <si>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</si>
  <si>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</si>
  <si>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</si>
  <si>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</si>
  <si>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</si>
  <si>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</si>
  <si>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</si>
  <si>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</si>
  <si>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</si>
  <si>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</si>
  <si>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</si>
  <si>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</si>
  <si>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</si>
  <si>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</si>
  <si>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</si>
  <si>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</si>
  <si>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</si>
  <si>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</si>
  <si>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</si>
  <si>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</si>
  <si>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</si>
  <si>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</si>
  <si>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</si>
  <si>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</si>
  <si>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</si>
  <si>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</si>
  <si>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</si>
  <si>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</si>
  <si>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</si>
  <si>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</si>
  <si>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</si>
  <si>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</si>
  <si>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</si>
  <si>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</si>
  <si>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</si>
  <si>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</si>
  <si>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</si>
  <si>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</si>
  <si>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</si>
  <si>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</si>
  <si>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</si>
  <si>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</si>
  <si>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</si>
  <si>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</si>
  <si>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</si>
  <si>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</si>
  <si>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</si>
  <si>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</si>
  <si>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</si>
  <si>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</si>
  <si>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</si>
  <si>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</si>
  <si>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</si>
  <si>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</si>
  <si>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</si>
  <si>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</si>
  <si>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</si>
  <si>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</si>
  <si>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</si>
  <si>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</si>
  <si>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</si>
  <si>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</si>
  <si>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</si>
  <si>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</si>
  <si>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</si>
  <si>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</si>
  <si>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</si>
  <si>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</si>
  <si>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</si>
  <si>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</si>
  <si>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</si>
  <si>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</si>
  <si>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</si>
  <si>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</si>
  <si>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</si>
  <si>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</si>
  <si>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</si>
  <si>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</si>
  <si>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</si>
  <si>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</si>
  <si>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</si>
  <si>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</si>
  <si>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</si>
  <si>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</si>
  <si>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</si>
  <si>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</si>
  <si>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</si>
  <si>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</si>
  <si>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</si>
  <si>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</si>
  <si>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</si>
  <si>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</si>
  <si>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</si>
  <si>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</si>
  <si>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</si>
  <si>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</si>
  <si>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</si>
  <si>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</si>
  <si>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</si>
  <si>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</si>
  <si>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</si>
  <si>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</si>
  <si>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</si>
  <si>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</si>
  <si>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</si>
  <si>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</si>
  <si>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</si>
  <si>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</si>
  <si>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</si>
  <si>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</si>
  <si>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</si>
  <si>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</si>
  <si>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</si>
  <si>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</si>
  <si>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</si>
  <si>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</si>
  <si>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</si>
  <si>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</si>
  <si>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</si>
  <si>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</si>
  <si>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</si>
  <si>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</si>
  <si>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</si>
  <si>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</si>
  <si>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</si>
  <si>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</si>
  <si>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</si>
  <si>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</si>
  <si>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</si>
  <si>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</si>
  <si>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</si>
  <si>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</si>
  <si>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</si>
  <si>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</si>
  <si>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</si>
  <si>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</si>
  <si>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</si>
  <si>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</si>
  <si>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</si>
  <si>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</si>
  <si>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</si>
  <si>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</si>
  <si>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</si>
  <si>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</si>
  <si>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</si>
  <si>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</si>
  <si>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</si>
  <si>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</si>
  <si>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</si>
  <si>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</si>
  <si>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</si>
  <si>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</si>
  <si>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</si>
  <si>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</si>
  <si>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</si>
  <si>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</si>
  <si>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</si>
  <si>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</si>
  <si>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</si>
  <si>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</si>
  <si>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</si>
  <si>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</si>
  <si>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</si>
  <si>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</si>
  <si>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</si>
  <si>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</si>
  <si>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</si>
  <si>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</si>
  <si>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</si>
  <si>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</si>
  <si>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</si>
  <si>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</si>
  <si>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</si>
  <si>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</si>
  <si>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</si>
  <si>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</si>
  <si>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</si>
  <si>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</si>
  <si>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</si>
  <si>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</si>
  <si>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</si>
  <si>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</si>
  <si>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</si>
  <si>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</si>
  <si>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</si>
  <si>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</si>
  <si>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</si>
  <si>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</si>
  <si>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</si>
  <si>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</si>
  <si>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</si>
  <si>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</si>
  <si>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</si>
  <si>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</si>
  <si>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</si>
  <si>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</si>
  <si>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</si>
  <si>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</si>
  <si>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</si>
  <si>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</si>
  <si>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</si>
  <si>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</si>
  <si>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</si>
  <si>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</si>
  <si>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</si>
  <si>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</si>
  <si>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</si>
  <si>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</si>
  <si>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</si>
  <si>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</si>
  <si>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</si>
  <si>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</si>
  <si>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</si>
  <si>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</si>
  <si>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</si>
  <si>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</si>
  <si>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</si>
  <si>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</si>
  <si>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</si>
  <si>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</si>
  <si>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</si>
  <si>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</si>
  <si>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</si>
  <si>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</si>
  <si>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</si>
  <si>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</si>
  <si>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</si>
  <si>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</si>
  <si>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</si>
  <si>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</si>
  <si>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</si>
  <si>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</si>
  <si>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</si>
  <si>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</si>
  <si>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</si>
  <si>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</si>
  <si>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</si>
  <si>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</si>
  <si>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</si>
  <si>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</si>
  <si>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</si>
  <si>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</si>
  <si>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</si>
  <si>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</si>
  <si>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</si>
  <si>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</si>
  <si>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</si>
  <si>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</si>
  <si>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</si>
  <si>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</si>
  <si>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</si>
  <si>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</si>
  <si>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</si>
  <si>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</si>
  <si>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</si>
  <si>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</si>
  <si>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</si>
  <si>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</si>
  <si>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</si>
  <si>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</si>
  <si>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</si>
  <si>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</si>
  <si>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</si>
  <si>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</si>
  <si>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</si>
  <si>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</si>
  <si>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</si>
  <si>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</si>
  <si>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</si>
  <si>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</si>
  <si>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</si>
  <si>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</si>
  <si>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</si>
  <si>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</si>
  <si>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</si>
  <si>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</si>
  <si>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</si>
  <si>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</si>
  <si>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</si>
  <si>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</si>
  <si>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</si>
  <si>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</si>
  <si>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</si>
  <si>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</si>
  <si>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</si>
  <si>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</si>
  <si>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</si>
  <si>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</si>
  <si>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</si>
  <si>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</si>
  <si>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</si>
  <si>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</si>
  <si>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</si>
  <si>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</si>
  <si>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</si>
  <si>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</si>
  <si>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</si>
  <si>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</si>
  <si>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</si>
  <si>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</si>
  <si>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</si>
  <si>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</si>
  <si>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</si>
  <si>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</si>
  <si>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</si>
  <si>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</si>
  <si>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</si>
  <si>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</si>
  <si>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</si>
  <si>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</si>
  <si>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</si>
  <si>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</si>
  <si>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</si>
  <si>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</si>
  <si>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</si>
  <si>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</si>
  <si>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</si>
  <si>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</si>
  <si>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</si>
  <si>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</si>
  <si>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</si>
  <si>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</si>
  <si>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</si>
  <si>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</si>
  <si>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</si>
  <si>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</si>
  <si>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</si>
  <si>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</si>
  <si>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</si>
  <si>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</si>
  <si>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</si>
  <si>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</si>
  <si>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</si>
  <si>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</si>
  <si>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</si>
  <si>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</si>
  <si>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</si>
  <si>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</si>
  <si>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</si>
  <si>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</si>
  <si>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</si>
  <si>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</si>
  <si>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</si>
  <si>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</si>
  <si>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</si>
  <si>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</si>
  <si>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</si>
  <si>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</si>
  <si>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</si>
  <si>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</si>
  <si>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</si>
  <si>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</si>
  <si>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</si>
  <si>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</si>
  <si>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</si>
  <si>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</si>
  <si>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</si>
  <si>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</si>
  <si>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</si>
  <si>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</si>
  <si>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</si>
  <si>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</si>
  <si>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</si>
  <si>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</si>
  <si>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</si>
  <si>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</si>
  <si>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</si>
  <si>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</si>
  <si>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</si>
  <si>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</si>
  <si>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</si>
  <si>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</si>
  <si>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</si>
  <si>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</si>
  <si>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</si>
  <si>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</si>
  <si>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</si>
  <si>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</si>
  <si>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</si>
  <si>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</si>
  <si>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</si>
  <si>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</si>
  <si>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</si>
  <si>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</si>
  <si>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</si>
  <si>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</si>
  <si>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</si>
  <si>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</si>
  <si>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</si>
  <si>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</si>
  <si>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</si>
  <si>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</si>
  <si>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</si>
  <si>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</si>
  <si>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</si>
  <si>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</si>
  <si>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</si>
  <si>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</si>
  <si>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</si>
  <si>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</si>
  <si>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</si>
  <si>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</si>
  <si>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</si>
  <si>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</si>
  <si>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</si>
  <si>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</si>
  <si>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</si>
  <si>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</si>
  <si>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</si>
  <si>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</si>
  <si>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</si>
  <si>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</si>
  <si>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</si>
  <si>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</si>
  <si>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</si>
  <si>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</si>
  <si>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</si>
  <si>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</si>
  <si>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</si>
  <si>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</si>
  <si>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</si>
  <si>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</si>
  <si>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</si>
  <si>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</si>
  <si>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</si>
  <si>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</si>
  <si>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</si>
  <si>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</si>
  <si>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</si>
  <si>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</si>
  <si>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</si>
  <si>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</si>
  <si>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</si>
  <si>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</si>
  <si>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</si>
  <si>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</si>
  <si>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</si>
  <si>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</si>
  <si>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</si>
  <si>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</si>
  <si>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</si>
  <si>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</si>
  <si>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</si>
  <si>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</si>
  <si>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</si>
  <si>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</si>
  <si>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</si>
  <si>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</si>
  <si>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</si>
  <si>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</si>
  <si>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</si>
  <si>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</si>
  <si>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</si>
  <si>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</si>
  <si>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</si>
  <si>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</si>
  <si>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</si>
  <si>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</si>
  <si>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</si>
  <si>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</si>
  <si>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</si>
  <si>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</si>
  <si>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</si>
  <si>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</si>
  <si>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</si>
  <si>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</si>
  <si>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</si>
  <si>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</si>
  <si>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</si>
  <si>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</si>
  <si>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</si>
  <si>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</si>
  <si>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</si>
  <si>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</si>
  <si>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</si>
  <si>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</si>
  <si>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</si>
  <si>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</si>
  <si>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</si>
  <si>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</si>
  <si>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</si>
  <si>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</si>
  <si>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</si>
  <si>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</si>
  <si>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</si>
  <si>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</si>
  <si>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</si>
  <si>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</si>
  <si>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</si>
  <si>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</si>
  <si>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</si>
  <si>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</si>
  <si>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</si>
  <si>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</si>
  <si>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</si>
  <si>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</si>
  <si>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</si>
  <si>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</si>
  <si>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</si>
  <si>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</si>
  <si>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</si>
  <si>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</si>
  <si>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</si>
  <si>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</si>
  <si>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</si>
  <si>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</si>
  <si>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</si>
  <si>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</si>
  <si>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</si>
  <si>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</si>
  <si>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</si>
  <si>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</si>
  <si>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</si>
  <si>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</si>
  <si>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</si>
  <si>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</si>
  <si>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</si>
  <si>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</si>
  <si>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</si>
  <si>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</si>
  <si>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</si>
  <si>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</si>
  <si>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</si>
  <si>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</si>
  <si>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</si>
  <si>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</si>
  <si>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</si>
  <si>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</si>
  <si>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</si>
  <si>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</si>
  <si>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</si>
  <si>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</si>
  <si>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</si>
  <si>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</si>
  <si>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</si>
  <si>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</si>
  <si>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</si>
  <si>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</si>
  <si>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</si>
  <si>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</si>
  <si>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</si>
  <si>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</si>
  <si>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</si>
  <si>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</si>
  <si>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</si>
  <si>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</si>
  <si>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</si>
  <si>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</si>
  <si>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</si>
  <si>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</si>
  <si>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</si>
  <si>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</si>
  <si>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</si>
  <si>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</si>
  <si>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</si>
  <si>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</si>
  <si>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</si>
  <si>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</si>
  <si>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</si>
  <si>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</si>
  <si>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</si>
  <si>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</si>
  <si>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</si>
  <si>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</si>
  <si>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</si>
  <si>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</si>
  <si>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</si>
  <si>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</si>
  <si>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</si>
  <si>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</si>
  <si>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</si>
  <si>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</si>
  <si>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</si>
  <si>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</si>
  <si>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</si>
  <si>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</si>
  <si>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</si>
  <si>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</si>
  <si>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</si>
  <si>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</si>
  <si>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</si>
  <si>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</si>
  <si>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</si>
  <si>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</si>
  <si>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</si>
  <si>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</si>
  <si>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</si>
  <si>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</si>
  <si>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</si>
  <si>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</si>
  <si>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</si>
  <si>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</si>
  <si>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</si>
  <si>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</si>
  <si>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</si>
  <si>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</si>
  <si>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</si>
  <si>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</si>
  <si>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</si>
  <si>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</si>
  <si>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</si>
  <si>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</si>
  <si>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</si>
  <si>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</si>
  <si>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</si>
  <si>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</si>
  <si>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</si>
  <si>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</si>
  <si>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</si>
  <si>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</si>
  <si>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</si>
  <si>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</si>
  <si>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</si>
  <si>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</si>
  <si>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</si>
  <si>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</si>
  <si>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</si>
  <si>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</si>
  <si>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</si>
  <si>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</si>
  <si>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</si>
  <si>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</si>
  <si>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</si>
  <si>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</si>
  <si>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</si>
  <si>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</si>
  <si>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</si>
  <si>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</si>
  <si>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</si>
  <si>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</si>
  <si>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</si>
  <si>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</si>
  <si>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</si>
  <si>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</si>
  <si>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</si>
  <si>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</si>
  <si>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</si>
  <si>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</si>
  <si>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</si>
  <si>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</si>
  <si>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</si>
  <si>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</si>
  <si>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</si>
  <si>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</si>
  <si>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</si>
  <si>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</si>
  <si>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</si>
  <si>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</si>
  <si>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</si>
  <si>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</si>
  <si>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</si>
  <si>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</si>
  <si>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</si>
  <si>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</si>
  <si>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</si>
  <si>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</si>
  <si>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</si>
  <si>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</si>
  <si>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</si>
  <si>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</si>
  <si>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</si>
  <si>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</si>
  <si>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</si>
  <si>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</si>
  <si>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</si>
  <si>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</si>
  <si>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</si>
  <si>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</si>
  <si>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</si>
  <si>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</si>
  <si>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</si>
  <si>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</si>
  <si>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</si>
  <si>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</si>
  <si>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</si>
  <si>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</si>
  <si>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</si>
  <si>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</si>
  <si>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</si>
  <si>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</si>
  <si>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</si>
  <si>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</si>
  <si>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</si>
  <si>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</si>
  <si>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</si>
  <si>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</si>
  <si>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</si>
  <si>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</si>
  <si>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</si>
  <si>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</si>
  <si>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</si>
  <si>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</si>
  <si>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</si>
  <si>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</si>
  <si>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</si>
  <si>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</si>
  <si>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</si>
  <si>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</si>
  <si>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</si>
  <si>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</si>
  <si>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</si>
  <si>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</si>
  <si>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</si>
  <si>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</si>
  <si>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</si>
  <si>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</si>
  <si>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</si>
  <si>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</si>
  <si>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</si>
  <si>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</si>
  <si>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</si>
  <si>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</si>
  <si>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</si>
  <si>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</si>
  <si>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</si>
  <si>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</si>
  <si>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</si>
  <si>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</si>
  <si>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</si>
  <si>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</si>
  <si>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</si>
  <si>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</si>
  <si>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</si>
  <si>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</si>
  <si>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</si>
  <si>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</si>
  <si>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</si>
  <si>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</si>
  <si>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</si>
  <si>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</si>
  <si>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</si>
  <si>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</si>
  <si>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</si>
  <si>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</si>
  <si>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</si>
  <si>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</si>
  <si>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</si>
  <si>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</si>
  <si>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</si>
  <si>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</si>
  <si>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</si>
  <si>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</si>
  <si>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</si>
  <si>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</si>
  <si>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</si>
  <si>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</si>
  <si>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</si>
  <si>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</si>
  <si>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</si>
  <si>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</si>
  <si>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</si>
  <si>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</si>
  <si>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</si>
  <si>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</si>
  <si>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</si>
  <si>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</si>
  <si>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</si>
  <si>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</si>
  <si>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</si>
  <si>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</si>
  <si>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</si>
  <si>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</si>
  <si>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</si>
  <si>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</si>
  <si>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</si>
  <si>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</si>
  <si>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</si>
  <si>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</si>
  <si>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</si>
  <si>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</si>
  <si>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</si>
  <si>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</si>
  <si>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</si>
  <si>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</si>
  <si>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</si>
  <si>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</si>
  <si>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</si>
  <si>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</si>
  <si>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</si>
  <si>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</si>
  <si>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</si>
  <si>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</si>
  <si>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</si>
  <si>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</si>
  <si>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</si>
  <si>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</si>
  <si>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</si>
  <si>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</si>
  <si>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</si>
  <si>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</si>
  <si>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</si>
  <si>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</si>
  <si>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</si>
  <si>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</si>
  <si>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</si>
  <si>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</si>
  <si>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</si>
  <si>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</si>
  <si>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</si>
  <si>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</si>
  <si>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</si>
  <si>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</si>
  <si>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</si>
  <si>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</si>
  <si>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</si>
  <si>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</si>
  <si>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</si>
  <si>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</si>
  <si>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</si>
  <si>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</si>
  <si>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</si>
  <si>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</si>
  <si>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</si>
  <si>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</si>
  <si>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</si>
  <si>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</si>
  <si>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</si>
  <si>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</si>
  <si>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</si>
  <si>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</si>
  <si>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</si>
  <si>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</si>
  <si>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</si>
  <si>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</si>
  <si>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</si>
  <si>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</si>
  <si>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</si>
  <si>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</si>
  <si>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</si>
  <si>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</si>
  <si>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</si>
  <si>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</si>
  <si>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</si>
  <si>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</si>
  <si>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</si>
  <si>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</si>
  <si>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</si>
  <si>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</si>
  <si>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</si>
  <si>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</si>
  <si>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</si>
  <si>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</si>
  <si>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</si>
  <si>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</si>
  <si>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</si>
  <si>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</si>
  <si>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</si>
  <si>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</si>
  <si>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</si>
  <si>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</si>
  <si>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</si>
  <si>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</si>
  <si>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</si>
  <si>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</si>
  <si>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</si>
  <si>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</si>
  <si>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</si>
  <si>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</si>
  <si>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</si>
  <si>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</si>
  <si>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</si>
  <si>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</si>
  <si>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</si>
  <si>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</si>
  <si>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</si>
  <si>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</si>
  <si>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</si>
  <si>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</si>
  <si>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</si>
  <si>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</si>
  <si>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</si>
  <si>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</si>
  <si>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</si>
  <si>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</si>
  <si>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</si>
  <si>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</si>
  <si>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</si>
  <si>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</si>
  <si>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</si>
  <si>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</si>
  <si>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</si>
  <si>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</si>
  <si>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</si>
  <si>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</si>
  <si>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</si>
  <si>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</si>
  <si>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</si>
  <si>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</si>
  <si>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</si>
  <si>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</si>
  <si>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</si>
  <si>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</si>
  <si>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</si>
  <si>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</si>
  <si>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</si>
  <si>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</si>
  <si>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</si>
  <si>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</si>
  <si>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</si>
  <si>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</si>
  <si>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</si>
  <si>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</si>
  <si>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</si>
  <si>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</si>
  <si>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</si>
  <si>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</si>
  <si>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</si>
  <si>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</si>
  <si>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</si>
  <si>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</si>
  <si>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</si>
  <si>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</si>
  <si>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</si>
  <si>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</si>
  <si>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</si>
  <si>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</si>
  <si>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</si>
  <si>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</si>
  <si>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</si>
  <si>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</si>
  <si>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</si>
  <si>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</si>
  <si>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</si>
  <si>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</si>
  <si>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</si>
  <si>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</si>
  <si>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</si>
  <si>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</si>
  <si>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</si>
  <si>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</si>
  <si>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</si>
  <si>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</si>
  <si>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</si>
  <si>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</si>
  <si>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</si>
  <si>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</si>
  <si>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</si>
  <si>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</si>
  <si>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</si>
  <si>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</si>
  <si>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</si>
  <si>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</si>
  <si>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</si>
  <si>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</si>
  <si>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</si>
  <si>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</si>
  <si>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</si>
  <si>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</si>
  <si>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</si>
  <si>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</si>
  <si>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</si>
  <si>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</si>
  <si>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</si>
  <si>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</si>
  <si>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</si>
  <si>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</si>
  <si>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</si>
  <si>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</si>
  <si>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</si>
  <si>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</si>
  <si>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</si>
  <si>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</si>
  <si>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</si>
  <si>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</si>
  <si>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</si>
  <si>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</si>
  <si>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</si>
  <si>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</si>
  <si>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</si>
  <si>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</si>
  <si>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</si>
  <si>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</si>
  <si>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</si>
  <si>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</si>
  <si>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</si>
  <si>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</si>
  <si>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</si>
  <si>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</si>
  <si>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</si>
  <si>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</si>
  <si>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</si>
  <si>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</si>
  <si>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</si>
  <si>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</si>
  <si>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</si>
  <si>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</si>
  <si>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</si>
  <si>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</si>
  <si>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</si>
  <si>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</si>
  <si>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</si>
  <si>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</si>
  <si>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</si>
  <si>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</si>
  <si>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</si>
  <si>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</si>
  <si>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</si>
  <si>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</si>
  <si>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</si>
  <si>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</si>
  <si>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</si>
  <si>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</si>
  <si>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</si>
  <si>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</si>
  <si>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</si>
  <si>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</si>
  <si>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</si>
  <si>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</si>
  <si>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</si>
  <si>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</si>
  <si>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</si>
  <si>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</si>
  <si>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</si>
  <si>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</si>
  <si>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</si>
  <si>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</si>
  <si>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</si>
  <si>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</si>
  <si>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</si>
  <si>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</si>
  <si>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</si>
  <si>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</si>
  <si>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</si>
  <si>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</si>
  <si>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</si>
  <si>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</si>
  <si>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</si>
  <si>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</si>
  <si>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</si>
  <si>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</si>
  <si>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</si>
  <si>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</si>
  <si>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</si>
  <si>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</si>
  <si>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</si>
  <si>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</si>
  <si>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</si>
  <si>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</si>
  <si>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</si>
  <si>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</si>
  <si>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</si>
  <si>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</si>
  <si>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</si>
  <si>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</si>
  <si>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</si>
  <si>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</si>
  <si>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</si>
  <si>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</si>
  <si>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</si>
  <si>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</si>
  <si>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</si>
  <si>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</si>
  <si>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</si>
  <si>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</si>
  <si>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</si>
  <si>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</si>
  <si>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</si>
  <si>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</si>
  <si>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</si>
  <si>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</si>
  <si>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</si>
  <si>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</si>
  <si>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</si>
  <si>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</si>
  <si>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</si>
  <si>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</si>
  <si>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</si>
  <si>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</si>
  <si>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</si>
  <si>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</si>
  <si>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</si>
  <si>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</si>
  <si>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</si>
  <si>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</si>
  <si>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</si>
  <si>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</si>
  <si>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</si>
  <si>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</si>
  <si>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</si>
  <si>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</si>
  <si>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</si>
  <si>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</si>
  <si>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</si>
  <si>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</si>
  <si>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</si>
  <si>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</si>
  <si>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</si>
  <si>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</si>
  <si>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</si>
  <si>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</si>
  <si>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</si>
  <si>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</si>
  <si>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</si>
  <si>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</si>
  <si>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</si>
  <si>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</si>
  <si>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</si>
  <si>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</si>
  <si>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</si>
  <si>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</si>
  <si>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</si>
  <si>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</si>
  <si>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</si>
  <si>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</si>
  <si>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</si>
  <si>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</si>
  <si>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</si>
  <si>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</si>
  <si>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</si>
  <si>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</si>
  <si>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</si>
  <si>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</si>
  <si>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</si>
  <si>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</si>
  <si>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</si>
  <si>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</si>
  <si>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</si>
  <si>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</si>
  <si>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</si>
  <si>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</si>
  <si>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</si>
  <si>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</si>
  <si>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</si>
  <si>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</si>
  <si>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</si>
  <si>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</si>
  <si>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</si>
  <si>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</si>
  <si>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</si>
  <si>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</si>
  <si>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</si>
  <si>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</si>
  <si>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</si>
  <si>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</si>
  <si>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</si>
  <si>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</si>
  <si>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</si>
  <si>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</si>
  <si>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</si>
  <si>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</si>
  <si>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</si>
  <si>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</si>
  <si>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</si>
  <si>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</si>
  <si>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</si>
  <si>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</si>
  <si>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</si>
  <si>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</si>
  <si>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</si>
  <si>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</si>
  <si>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</si>
  <si>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</si>
  <si>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</si>
  <si>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</si>
  <si>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</si>
  <si>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</si>
  <si>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</si>
  <si>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</si>
  <si>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</si>
  <si>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</si>
  <si>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</si>
  <si>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</si>
  <si>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</si>
  <si>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</si>
  <si>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</si>
  <si>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</si>
  <si>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</si>
  <si>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</si>
  <si>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</si>
  <si>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</si>
  <si>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</si>
  <si>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</si>
  <si>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</si>
  <si>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</si>
  <si>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</si>
  <si>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</si>
  <si>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</si>
  <si>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</si>
  <si>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</si>
  <si>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</si>
  <si>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</si>
  <si>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</si>
  <si>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</si>
  <si>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</si>
  <si>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</si>
  <si>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</si>
  <si>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</si>
  <si>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</si>
  <si>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</si>
  <si>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</si>
  <si>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</si>
  <si>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</si>
  <si>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</si>
  <si>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</si>
  <si>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</si>
  <si>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</si>
  <si>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</si>
  <si>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</si>
  <si>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</si>
  <si>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</si>
  <si>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</si>
  <si>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</si>
  <si>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</si>
  <si>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</si>
  <si>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</si>
  <si>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</si>
  <si>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</si>
  <si>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</si>
  <si>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</si>
  <si>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</si>
  <si>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</si>
  <si>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</si>
  <si>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</si>
  <si>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</si>
  <si>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</si>
  <si>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</si>
  <si>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</si>
  <si>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</si>
  <si>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</si>
  <si>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</si>
  <si>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</si>
  <si>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</si>
  <si>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</si>
  <si>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</si>
  <si>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</si>
  <si>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</si>
  <si>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</si>
  <si>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</si>
  <si>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</si>
  <si>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</si>
  <si>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</si>
  <si>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</si>
  <si>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</si>
  <si>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</si>
  <si>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</si>
  <si>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</si>
  <si>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</si>
  <si>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</si>
  <si>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</si>
  <si>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</si>
  <si>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</si>
  <si>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</si>
  <si>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</si>
  <si>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</si>
  <si>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</si>
  <si>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</si>
  <si>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</si>
  <si>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</si>
  <si>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</si>
  <si>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</si>
  <si>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</si>
  <si>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</si>
  <si>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</si>
  <si>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</si>
  <si>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</si>
  <si>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</si>
  <si>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</si>
  <si>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</si>
  <si>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</si>
  <si>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</si>
  <si>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</si>
  <si>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</si>
  <si>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</si>
  <si>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</si>
  <si>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</si>
  <si>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</si>
  <si>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</si>
  <si>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</si>
  <si>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</si>
  <si>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</si>
  <si>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</si>
  <si>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</si>
  <si>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</si>
  <si>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</si>
  <si>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</si>
  <si>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</si>
  <si>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</si>
  <si>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</si>
  <si>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</si>
  <si>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</si>
  <si>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</si>
  <si>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</si>
  <si>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</si>
  <si>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</si>
  <si>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</si>
  <si>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</si>
  <si>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</si>
  <si>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</si>
  <si>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</si>
  <si>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</si>
  <si>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</si>
  <si>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</si>
  <si>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</si>
  <si>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</si>
  <si>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</si>
  <si>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</si>
  <si>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</si>
  <si>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</si>
  <si>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</si>
  <si>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</si>
  <si>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</si>
  <si>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</si>
  <si>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</si>
  <si>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</si>
  <si>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</si>
  <si>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</si>
  <si>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</si>
  <si>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</si>
  <si>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</si>
  <si>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</si>
  <si>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</si>
  <si>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</si>
  <si>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</si>
  <si>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</si>
  <si>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</si>
  <si>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</si>
  <si>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</si>
  <si>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</si>
  <si>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</si>
  <si>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</si>
  <si>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</si>
  <si>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</si>
  <si>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</si>
  <si>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</si>
  <si>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</si>
  <si>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</si>
  <si>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</si>
  <si>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</si>
  <si>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</si>
  <si>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</si>
  <si>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</si>
  <si>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</si>
  <si>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</si>
  <si>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</si>
  <si>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</si>
  <si>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</si>
  <si>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</si>
  <si>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</si>
  <si>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</si>
  <si>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</si>
  <si>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</si>
  <si>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</si>
  <si>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</si>
  <si>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</si>
  <si>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</si>
  <si>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</si>
  <si>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</si>
  <si>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</si>
  <si>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</si>
  <si>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</si>
  <si>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</si>
  <si>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</si>
  <si>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</si>
  <si>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</si>
  <si>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</si>
  <si>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</si>
  <si>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</si>
  <si>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</si>
  <si>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</si>
  <si>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</si>
  <si>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</si>
  <si>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</si>
  <si>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</si>
  <si>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</si>
  <si>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</si>
  <si>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</si>
  <si>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</si>
  <si>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</si>
  <si>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</si>
  <si>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</si>
  <si>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</si>
  <si>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</si>
  <si>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</si>
  <si>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</si>
  <si>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</si>
  <si>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</si>
  <si>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</si>
  <si>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</si>
  <si>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</si>
  <si>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</si>
  <si>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</si>
  <si>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</si>
  <si>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</si>
  <si>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</si>
  <si>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</si>
  <si>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</si>
  <si>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</si>
  <si>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</si>
  <si>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</si>
  <si>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</si>
  <si>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</si>
  <si>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</si>
  <si>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</si>
  <si>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</si>
  <si>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</si>
  <si>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</si>
  <si>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</si>
  <si>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</si>
  <si>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</si>
  <si>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</si>
  <si>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</si>
  <si>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</si>
  <si>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</si>
  <si>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</si>
  <si>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</si>
  <si>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</si>
  <si>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</si>
  <si>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</si>
  <si>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</si>
  <si>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</si>
  <si>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</si>
  <si>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</si>
  <si>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</si>
  <si>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</si>
  <si>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</si>
  <si>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</si>
  <si>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</si>
  <si>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</si>
  <si>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</si>
  <si>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</si>
  <si>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</si>
  <si>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</si>
  <si>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</si>
  <si>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</si>
  <si>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</si>
  <si>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</si>
  <si>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</si>
  <si>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</si>
  <si>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</si>
  <si>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</si>
  <si>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</si>
  <si>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</si>
  <si>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</si>
  <si>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</si>
  <si>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</si>
  <si>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</si>
  <si>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</si>
  <si>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</si>
  <si>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</si>
  <si>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</si>
  <si>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</si>
  <si>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</si>
  <si>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</si>
  <si>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</si>
  <si>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</si>
  <si>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</si>
  <si>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</si>
  <si>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</si>
  <si>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</si>
  <si>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</si>
  <si>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</si>
  <si>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</si>
  <si>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</si>
  <si>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</si>
  <si>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</si>
  <si>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</si>
  <si>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</si>
  <si>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</si>
  <si>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</si>
  <si>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</si>
  <si>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</si>
  <si>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</si>
  <si>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</si>
  <si>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</si>
  <si>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</si>
  <si>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</si>
  <si>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</si>
  <si>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</si>
  <si>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</si>
  <si>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</si>
  <si>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</si>
  <si>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</si>
  <si>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</si>
  <si>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</si>
  <si>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</si>
  <si>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</si>
  <si>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</si>
  <si>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</si>
  <si>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</si>
  <si>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</si>
  <si>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</si>
  <si>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</si>
  <si>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</si>
  <si>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</si>
  <si>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</si>
  <si>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</si>
  <si>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</si>
  <si>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</si>
  <si>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</si>
  <si>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</si>
  <si>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</si>
  <si>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</si>
  <si>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</si>
  <si>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</si>
  <si>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</si>
  <si>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</si>
  <si>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</si>
  <si>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</si>
  <si>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</si>
  <si>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</si>
  <si>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</si>
  <si>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</si>
  <si>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</si>
  <si>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</si>
  <si>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</si>
  <si>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</si>
  <si>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</si>
  <si>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</si>
  <si>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</si>
  <si>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</si>
  <si>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</si>
  <si>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</si>
  <si>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</si>
  <si>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</si>
  <si>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</si>
  <si>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</si>
  <si>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</si>
  <si>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</si>
  <si>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</si>
  <si>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</si>
  <si>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</si>
  <si>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</si>
  <si>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</si>
  <si>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</si>
  <si>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</si>
  <si>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</si>
  <si>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</si>
  <si>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</si>
  <si>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</si>
  <si>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</si>
  <si>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</si>
  <si>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</si>
  <si>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</si>
  <si>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</si>
  <si>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</si>
  <si>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</si>
  <si>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</si>
  <si>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</si>
  <si>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</si>
  <si>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</si>
  <si>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</si>
  <si>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</si>
  <si>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</si>
  <si>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</si>
  <si>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</si>
  <si>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</si>
  <si>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</si>
  <si>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</si>
  <si>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</si>
  <si>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</si>
  <si>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</si>
  <si>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</si>
  <si>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</si>
  <si>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</si>
  <si>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</si>
  <si>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</si>
  <si>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</si>
  <si>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</si>
  <si>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</si>
  <si>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</si>
  <si>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</si>
  <si>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</si>
  <si>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</si>
  <si>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</si>
  <si>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</si>
  <si>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</si>
  <si>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</si>
  <si>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</si>
  <si>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</si>
  <si>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</si>
  <si>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</si>
  <si>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</si>
  <si>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</si>
  <si>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</si>
  <si>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</si>
  <si>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</si>
  <si>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</si>
  <si>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</si>
  <si>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</si>
  <si>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</si>
  <si>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</si>
  <si>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</si>
  <si>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</si>
  <si>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</si>
  <si>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</si>
  <si>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</si>
  <si>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</si>
  <si>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</si>
  <si>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</si>
  <si>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</si>
  <si>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</si>
  <si>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</si>
  <si>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</si>
  <si>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</si>
  <si>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</si>
  <si>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</si>
  <si>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</si>
  <si>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</si>
  <si>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</si>
  <si>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</si>
  <si>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</si>
  <si>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</si>
  <si>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</si>
  <si>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</si>
  <si>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</si>
  <si>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</si>
  <si>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</si>
  <si>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</si>
  <si>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</si>
  <si>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</si>
  <si>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</si>
  <si>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</si>
  <si>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</si>
  <si>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</si>
  <si>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</si>
  <si>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</si>
  <si>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</si>
  <si>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</si>
  <si>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</si>
  <si>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</si>
  <si>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</si>
  <si>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</si>
  <si>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</si>
  <si>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</si>
  <si>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</si>
  <si>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</si>
  <si>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</si>
  <si>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</si>
  <si>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</si>
  <si>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</si>
  <si>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</si>
  <si>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</si>
  <si>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</si>
  <si>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</si>
  <si>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</si>
  <si>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</si>
  <si>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</si>
  <si>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</si>
  <si>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</si>
  <si>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</si>
  <si>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</si>
  <si>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</si>
  <si>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</si>
  <si>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</si>
  <si>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</si>
  <si>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</si>
  <si>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</si>
  <si>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</si>
  <si>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</si>
  <si>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</si>
  <si>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</si>
  <si>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</si>
  <si>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</si>
  <si>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</si>
  <si>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</si>
  <si>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</si>
  <si>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</si>
  <si>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</si>
  <si>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</si>
  <si>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</si>
  <si>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</si>
  <si>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</si>
  <si>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</si>
  <si>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</si>
  <si>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</si>
  <si>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</si>
  <si>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</si>
  <si>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</si>
  <si>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</si>
  <si>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</si>
  <si>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</si>
  <si>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</si>
  <si>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</si>
  <si>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</si>
  <si>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</si>
  <si>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</si>
  <si>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</si>
  <si>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</si>
  <si>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</si>
  <si>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</si>
  <si>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</si>
  <si>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</si>
  <si>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</si>
  <si>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</si>
  <si>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</si>
  <si>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</si>
  <si>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</si>
  <si>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</si>
  <si>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</si>
  <si>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</si>
  <si>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</si>
  <si>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</si>
  <si>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</si>
  <si>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</si>
  <si>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</si>
  <si>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</si>
  <si>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</si>
  <si>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</si>
  <si>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</si>
  <si>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</si>
  <si>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</si>
  <si>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</si>
  <si>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</si>
  <si>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</si>
  <si>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</si>
  <si>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</si>
  <si>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</si>
  <si>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</si>
  <si>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</si>
  <si>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</si>
  <si>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</si>
  <si>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</si>
  <si>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</si>
  <si>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</si>
  <si>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</si>
  <si>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</si>
  <si>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</si>
  <si>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</si>
  <si>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</si>
  <si>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</si>
  <si>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</si>
  <si>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</si>
  <si>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</si>
  <si>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</si>
  <si>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</si>
  <si>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</si>
  <si>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</si>
  <si>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</si>
  <si>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</si>
  <si>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</si>
  <si>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</si>
  <si>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</si>
  <si>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</si>
  <si>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</si>
  <si>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</si>
  <si>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</si>
  <si>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</si>
  <si>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</si>
  <si>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</si>
  <si>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</si>
  <si>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</si>
  <si>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</si>
  <si>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</si>
  <si>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</si>
  <si>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</si>
  <si>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</si>
  <si>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</si>
  <si>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</si>
  <si>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</si>
  <si>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</si>
  <si>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</si>
  <si>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</si>
  <si>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</si>
  <si>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</si>
  <si>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</si>
  <si>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</si>
  <si>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</si>
  <si>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</si>
  <si>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</si>
  <si>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</si>
  <si>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</si>
  <si>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</si>
  <si>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</si>
  <si>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</si>
  <si>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</si>
  <si>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</si>
  <si>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</si>
  <si>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</si>
  <si>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</si>
  <si>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</si>
  <si>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</si>
  <si>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</si>
  <si>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</si>
  <si>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</si>
  <si>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</si>
  <si>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</si>
  <si>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</si>
  <si>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</si>
  <si>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</si>
  <si>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</si>
  <si>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</si>
  <si>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</si>
  <si>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</si>
  <si>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</si>
  <si>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</si>
  <si>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</si>
  <si>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</si>
  <si>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</si>
  <si>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</si>
  <si>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</si>
  <si>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</si>
  <si>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</si>
  <si>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</si>
  <si>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</si>
  <si>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</si>
  <si>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</si>
  <si>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</si>
  <si>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</si>
  <si>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</si>
  <si>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</si>
  <si>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</si>
  <si>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</si>
  <si>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</si>
  <si>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</si>
  <si>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</si>
  <si>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</si>
  <si>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</si>
  <si>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</si>
  <si>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</si>
  <si>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</si>
  <si>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</si>
  <si>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</si>
  <si>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</si>
  <si>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</si>
  <si>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</si>
  <si>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</si>
  <si>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</si>
  <si>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</si>
  <si>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</si>
  <si>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</si>
  <si>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</si>
  <si>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</si>
  <si>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</si>
  <si>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</si>
  <si>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</si>
  <si>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</si>
  <si>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</si>
  <si>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</si>
  <si>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</si>
  <si>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</si>
  <si>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</si>
  <si>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</si>
  <si>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</si>
  <si>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</si>
  <si>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</si>
  <si>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</si>
  <si>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</si>
  <si>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</si>
  <si>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</si>
  <si>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</si>
  <si>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</si>
  <si>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</si>
  <si>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</si>
  <si>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</si>
  <si>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</si>
  <si>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</si>
  <si>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</si>
  <si>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</si>
  <si>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</si>
  <si>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</si>
  <si>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</si>
  <si>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</si>
  <si>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</si>
  <si>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</si>
  <si>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</si>
  <si>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</si>
  <si>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</si>
  <si>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</si>
  <si>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</si>
  <si>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</si>
  <si>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</si>
  <si>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</si>
  <si>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</si>
  <si>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</si>
  <si>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</si>
  <si>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</si>
  <si>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</si>
  <si>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</si>
  <si>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</si>
  <si>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</si>
  <si>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</si>
  <si>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</si>
  <si>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</si>
  <si>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</si>
  <si>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</si>
  <si>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</si>
  <si>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</si>
  <si>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</si>
  <si>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</si>
  <si>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</si>
  <si>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</si>
  <si>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</si>
  <si>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</si>
  <si>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</si>
  <si>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</si>
  <si>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</si>
  <si>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</si>
  <si>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</si>
  <si>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</si>
  <si>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</si>
  <si>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</si>
  <si>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</si>
  <si>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</si>
  <si>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</si>
  <si>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</si>
  <si>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</si>
  <si>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</si>
  <si>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</si>
  <si>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</si>
  <si>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</si>
  <si>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</si>
  <si>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</si>
  <si>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</si>
  <si>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</si>
  <si>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</si>
  <si>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</si>
  <si>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</si>
  <si>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</si>
  <si>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</si>
  <si>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</si>
  <si>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</si>
  <si>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</si>
  <si>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</si>
  <si>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</si>
  <si>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</si>
  <si>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</si>
  <si>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</si>
  <si>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</si>
  <si>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</si>
  <si>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</si>
  <si>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</si>
  <si>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</si>
  <si>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</si>
  <si>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</si>
  <si>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</si>
  <si>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</si>
  <si>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</si>
  <si>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</si>
  <si>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</si>
  <si>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</si>
  <si>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</si>
  <si>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</si>
  <si>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</si>
  <si>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</si>
  <si>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</si>
  <si>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</si>
  <si>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</si>
  <si>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</si>
  <si>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</si>
  <si>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</si>
  <si>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</si>
  <si>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</si>
  <si>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</si>
  <si>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</si>
  <si>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</si>
  <si>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</si>
  <si>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</si>
  <si>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</si>
  <si>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</si>
  <si>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</si>
  <si>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</si>
  <si>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</si>
  <si>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</si>
  <si>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</si>
  <si>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</si>
  <si>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</si>
  <si>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</si>
  <si>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</si>
  <si>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</si>
  <si>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</si>
  <si>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</si>
  <si>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</si>
  <si>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</si>
  <si>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</si>
  <si>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</si>
  <si>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</si>
  <si>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</si>
  <si>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</si>
  <si>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</si>
  <si>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</si>
  <si>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</si>
  <si>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</si>
  <si>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</si>
  <si>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</si>
  <si>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</si>
  <si>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</si>
  <si>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</si>
  <si>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</si>
  <si>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</si>
  <si>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</si>
  <si>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</si>
  <si>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</si>
  <si>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</si>
  <si>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</si>
  <si>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</si>
  <si>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</si>
  <si>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</si>
  <si>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</si>
  <si>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</si>
  <si>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</si>
  <si>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</si>
  <si>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</si>
  <si>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</si>
  <si>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</si>
  <si>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</si>
  <si>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</si>
  <si>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</si>
  <si>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</si>
  <si>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</si>
  <si>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</si>
  <si>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</si>
  <si>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</si>
  <si>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</si>
  <si>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</si>
  <si>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</si>
  <si>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</si>
  <si>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</si>
  <si>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</si>
  <si>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</si>
  <si>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</si>
  <si>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</si>
  <si>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</si>
  <si>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</si>
  <si>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</si>
  <si>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</si>
  <si>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</si>
  <si>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</si>
  <si>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</si>
  <si>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</si>
  <si>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</si>
  <si>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</si>
  <si>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</si>
  <si>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</si>
  <si>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</si>
  <si>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</si>
  <si>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</si>
  <si>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</si>
  <si>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</si>
  <si>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</si>
  <si>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</si>
  <si>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</si>
  <si>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</si>
  <si>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</si>
  <si>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</si>
  <si>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</si>
  <si>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</si>
  <si>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</si>
  <si>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</si>
  <si>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</si>
  <si>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</si>
  <si>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</si>
  <si>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</si>
  <si>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</si>
  <si>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</si>
  <si>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</si>
  <si>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</si>
  <si>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</si>
  <si>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</si>
  <si>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</si>
  <si>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</si>
  <si>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</si>
  <si>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</si>
  <si>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</si>
  <si>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</si>
  <si>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</si>
  <si>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</si>
  <si>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</si>
  <si>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</si>
  <si>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</si>
  <si>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</si>
  <si>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</si>
  <si>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</si>
  <si>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</si>
  <si>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</si>
  <si>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</si>
  <si>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</si>
  <si>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</si>
  <si>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</si>
  <si>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</si>
  <si>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</si>
  <si>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</si>
  <si>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</si>
  <si>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</si>
  <si>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</si>
  <si>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</si>
  <si>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</si>
  <si>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</si>
  <si>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</si>
  <si>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</si>
  <si>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</si>
  <si>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</si>
  <si>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</si>
  <si>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</si>
  <si>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</si>
  <si>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</si>
  <si>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</si>
  <si>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</si>
  <si>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</si>
  <si>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</si>
  <si>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</si>
  <si>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</si>
  <si>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</si>
  <si>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</si>
  <si>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</si>
  <si>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</si>
  <si>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</si>
  <si>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</si>
  <si>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</si>
  <si>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</si>
  <si>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</si>
  <si>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</si>
  <si>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</si>
  <si>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</si>
  <si>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</si>
  <si>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</si>
  <si>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</si>
  <si>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</si>
  <si>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</si>
  <si>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</si>
  <si>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</si>
  <si>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</si>
  <si>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</si>
  <si>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</si>
  <si>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</si>
  <si>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</si>
  <si>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</si>
  <si>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</si>
  <si>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</si>
  <si>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</si>
  <si>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</si>
  <si>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</si>
  <si>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</si>
  <si>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</si>
  <si>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</si>
  <si>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</si>
  <si>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</si>
  <si>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</si>
  <si>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</si>
  <si>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</si>
  <si>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</si>
  <si>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</si>
  <si>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</si>
  <si>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</si>
  <si>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</si>
  <si>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</si>
  <si>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</si>
  <si>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</si>
  <si>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</si>
  <si>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</si>
  <si>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</si>
  <si>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</si>
  <si>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</si>
  <si>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</si>
  <si>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</si>
  <si>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</si>
  <si>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</si>
  <si>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</si>
  <si>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</si>
  <si>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</si>
  <si>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</si>
  <si>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</si>
  <si>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</si>
  <si>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</si>
  <si>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</si>
  <si>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</si>
  <si>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</si>
  <si>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</si>
  <si>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</si>
  <si>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</si>
  <si>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</si>
  <si>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</si>
  <si>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</si>
  <si>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</si>
  <si>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</si>
  <si>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</si>
  <si>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</si>
  <si>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</si>
  <si>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</si>
  <si>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</si>
  <si>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</si>
  <si>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</si>
  <si>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</si>
  <si>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</si>
  <si>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</si>
  <si>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</si>
  <si>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</si>
  <si>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</si>
  <si>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</si>
  <si>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</si>
  <si>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</si>
  <si>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</si>
  <si>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</si>
  <si>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</si>
  <si>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</si>
  <si>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</si>
  <si>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</si>
  <si>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</si>
  <si>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</si>
  <si>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</si>
  <si>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</si>
  <si>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</si>
  <si>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</si>
  <si>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</si>
  <si>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</si>
  <si>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</si>
  <si>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</si>
  <si>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</si>
  <si>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</si>
  <si>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</si>
  <si>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</si>
  <si>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</si>
  <si>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</si>
  <si>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</si>
  <si>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</si>
  <si>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</si>
  <si>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</si>
  <si>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</si>
  <si>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</si>
  <si>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</si>
  <si>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</si>
  <si>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</si>
  <si>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</si>
  <si>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</si>
  <si>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</si>
  <si>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</si>
  <si>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</si>
  <si>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</si>
  <si>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</si>
  <si>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</si>
  <si>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</si>
  <si>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</si>
  <si>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</si>
  <si>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</si>
  <si>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</si>
  <si>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</si>
  <si>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</si>
  <si>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</si>
  <si>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</si>
  <si>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</si>
  <si>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</si>
  <si>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</si>
  <si>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</si>
  <si>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</si>
  <si>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</si>
  <si>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</si>
  <si>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</si>
  <si>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</si>
  <si>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</si>
  <si>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</si>
  <si>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</si>
  <si>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</si>
  <si>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</si>
  <si>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</si>
  <si>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</si>
  <si>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</si>
  <si>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</si>
  <si>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</si>
  <si>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</si>
  <si>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</si>
  <si>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</si>
  <si>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</si>
  <si>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</si>
  <si>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</si>
  <si>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</si>
  <si>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</si>
  <si>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</si>
  <si>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</si>
  <si>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</si>
  <si>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</si>
  <si>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</si>
  <si>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</si>
  <si>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</si>
  <si>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</si>
  <si>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</si>
  <si>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</si>
  <si>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</si>
  <si>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</si>
  <si>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</si>
  <si>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</si>
  <si>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</si>
  <si>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</si>
  <si>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</si>
  <si>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</si>
  <si>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</si>
  <si>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</si>
  <si>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</si>
  <si>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</si>
  <si>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</si>
  <si>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</si>
  <si>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</si>
  <si>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</si>
  <si>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</si>
  <si>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</si>
  <si>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</si>
  <si>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</si>
  <si>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</si>
  <si>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</si>
  <si>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</si>
  <si>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</si>
  <si>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</si>
  <si>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</si>
  <si>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</si>
  <si>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</si>
  <si>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</si>
  <si>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</si>
  <si>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</si>
  <si>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</si>
  <si>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</si>
  <si>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</si>
  <si>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</si>
  <si>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</si>
  <si>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</si>
  <si>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</si>
  <si>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</si>
  <si>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</si>
  <si>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</si>
  <si>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</si>
  <si>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</si>
  <si>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</si>
  <si>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</si>
  <si>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</si>
  <si>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</si>
  <si>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</si>
  <si>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</si>
  <si>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</si>
  <si>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</si>
  <si>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</si>
  <si>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</si>
  <si>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</si>
  <si>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</si>
  <si>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</si>
  <si>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</si>
  <si>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</si>
  <si>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</si>
  <si>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</si>
  <si>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</si>
  <si>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</si>
  <si>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</si>
  <si>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</si>
  <si>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</si>
  <si>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</si>
  <si>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</si>
  <si>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</si>
  <si>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</si>
  <si>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</si>
  <si>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</si>
  <si>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</si>
  <si>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</si>
  <si>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</si>
  <si>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</si>
  <si>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</si>
  <si>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</si>
  <si>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</si>
  <si>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</si>
  <si>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</si>
  <si>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</si>
  <si>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</si>
  <si>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</si>
  <si>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</si>
  <si>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</si>
  <si>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</si>
  <si>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</si>
  <si>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</si>
  <si>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</si>
  <si>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</si>
  <si>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</si>
  <si>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</si>
  <si>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</si>
  <si>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</si>
  <si>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</si>
  <si>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</si>
  <si>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</si>
  <si>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</si>
  <si>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</si>
  <si>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</si>
  <si>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</si>
  <si>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</si>
  <si>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</si>
  <si>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</si>
  <si>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</si>
  <si>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</si>
  <si>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</si>
  <si>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</si>
  <si>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</si>
  <si>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</si>
  <si>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</si>
  <si>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</si>
  <si>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</si>
  <si>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</si>
  <si>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</si>
  <si>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</si>
  <si>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</si>
  <si>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</si>
  <si>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</si>
  <si>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</si>
  <si>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</si>
  <si>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</si>
  <si>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</si>
  <si>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</si>
  <si>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</si>
  <si>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</si>
  <si>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</si>
  <si>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</si>
  <si>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</si>
  <si>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</si>
  <si>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</si>
  <si>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</si>
  <si>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</si>
  <si>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</si>
  <si>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</si>
  <si>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</si>
  <si>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</si>
  <si>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</si>
  <si>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</si>
  <si>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</si>
  <si>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</si>
  <si>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</si>
  <si>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</si>
  <si>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</si>
  <si>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</si>
  <si>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</si>
  <si>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</si>
  <si>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</si>
  <si>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</si>
  <si>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</si>
  <si>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</si>
  <si>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</si>
  <si>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</si>
  <si>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</si>
  <si>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</si>
  <si>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</si>
  <si>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</si>
  <si>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</si>
  <si>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</si>
  <si>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</si>
  <si>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</si>
  <si>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</si>
  <si>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</si>
  <si>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</si>
  <si>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</si>
  <si>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</si>
  <si>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</si>
  <si>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</si>
  <si>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</si>
  <si>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</si>
  <si>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</si>
  <si>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</si>
  <si>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</si>
  <si>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</si>
  <si>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</si>
  <si>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</si>
  <si>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</si>
  <si>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</si>
  <si>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</si>
  <si>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</si>
  <si>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</si>
  <si>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</si>
  <si>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</si>
  <si>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</si>
  <si>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</si>
  <si>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</si>
  <si>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</si>
  <si>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</si>
  <si>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</si>
  <si>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</si>
  <si>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</si>
  <si>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</si>
  <si>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</si>
  <si>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</si>
  <si>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</si>
  <si>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</si>
  <si>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</si>
  <si>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</si>
  <si>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</si>
  <si>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</si>
  <si>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</si>
  <si>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</si>
  <si>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</si>
  <si>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</si>
  <si>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</si>
  <si>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</si>
  <si>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</si>
  <si>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</si>
  <si>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</si>
  <si>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</si>
  <si>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</si>
  <si>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</si>
  <si>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</si>
  <si>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</si>
  <si>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</si>
  <si>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</si>
  <si>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</si>
  <si>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</si>
  <si>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</si>
  <si>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</si>
  <si>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</si>
  <si>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</si>
  <si>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</si>
  <si>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</si>
  <si>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</si>
  <si>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</si>
  <si>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</si>
  <si>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</si>
  <si>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</si>
  <si>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</si>
  <si>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</si>
  <si>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</si>
  <si>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</si>
  <si>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</si>
  <si>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</si>
  <si>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</si>
  <si>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</si>
  <si>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</si>
  <si>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</si>
  <si>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</si>
  <si>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</si>
  <si>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</si>
  <si>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</si>
  <si>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</si>
  <si>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</si>
  <si>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</si>
  <si>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</si>
  <si>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</si>
  <si>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</si>
  <si>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</si>
  <si>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</si>
  <si>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</si>
  <si>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</si>
  <si>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</si>
  <si>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</si>
  <si>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</si>
  <si>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</si>
  <si>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</si>
  <si>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</si>
  <si>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</si>
  <si>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</si>
  <si>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</si>
  <si>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</si>
  <si>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</si>
  <si>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</si>
  <si>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</si>
  <si>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</si>
  <si>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</si>
  <si>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</si>
  <si>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</si>
  <si>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</si>
  <si>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</si>
  <si>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</si>
  <si>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</si>
  <si>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</si>
  <si>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</si>
  <si>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</si>
  <si>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</si>
  <si>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</si>
  <si>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</si>
  <si>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</si>
  <si>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</si>
  <si>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</si>
  <si>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</si>
  <si>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</si>
  <si>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</si>
  <si>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</si>
  <si>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</si>
  <si>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</si>
  <si>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</si>
  <si>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</si>
  <si>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</si>
  <si>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</si>
  <si>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</si>
  <si>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</si>
  <si>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</si>
  <si>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</si>
  <si>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</si>
  <si>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</si>
  <si>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</si>
  <si>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</si>
  <si>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</si>
  <si>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</si>
  <si>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</si>
  <si>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</si>
  <si>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</si>
  <si>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</si>
  <si>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</si>
  <si>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</si>
  <si>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</si>
  <si>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</si>
  <si>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</si>
  <si>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</si>
  <si>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</si>
  <si>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</si>
  <si>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</si>
  <si>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</si>
  <si>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</si>
  <si>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</si>
  <si>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</si>
  <si>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</si>
  <si>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</si>
  <si>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</si>
  <si>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</si>
  <si>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</si>
  <si>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</si>
  <si>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</si>
  <si>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</si>
  <si>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</si>
  <si>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</si>
  <si>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</si>
  <si>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</si>
  <si>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</si>
  <si>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</si>
  <si>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</si>
  <si>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</si>
  <si>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</si>
  <si>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</si>
  <si>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</si>
  <si>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</si>
  <si>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</si>
  <si>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</si>
  <si>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</si>
  <si>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</si>
  <si>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</si>
  <si>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</si>
  <si>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</si>
  <si>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</si>
  <si>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</si>
  <si>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</si>
  <si>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</si>
  <si>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</si>
  <si>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</si>
  <si>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</si>
  <si>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</si>
  <si>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</si>
  <si>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</si>
  <si>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</si>
  <si>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</si>
  <si>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</si>
  <si>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</si>
  <si>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</si>
  <si>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</si>
  <si>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</si>
  <si>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</si>
  <si>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</si>
  <si>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</si>
  <si>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</si>
  <si>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</si>
  <si>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</si>
  <si>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</si>
  <si>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</si>
  <si>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</si>
  <si>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</si>
  <si>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</si>
  <si>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</si>
  <si>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</si>
  <si>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</si>
  <si>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</si>
  <si>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</si>
  <si>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</si>
  <si>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</si>
  <si>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</si>
  <si>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</si>
  <si>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</si>
  <si>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</si>
  <si>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</si>
  <si>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</si>
  <si>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</si>
  <si>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</si>
  <si>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</si>
  <si>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</si>
  <si>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</si>
  <si>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</si>
  <si>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</si>
  <si>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</si>
  <si>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</si>
  <si>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</si>
  <si>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</si>
  <si>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</si>
  <si>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</si>
  <si>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</si>
  <si>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</si>
  <si>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</si>
  <si>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</si>
  <si>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</si>
  <si>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</si>
  <si>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</si>
  <si>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</si>
  <si>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</si>
  <si>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</si>
  <si>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</si>
  <si>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</si>
  <si>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</si>
  <si>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</si>
  <si>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</si>
  <si>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</si>
  <si>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</si>
  <si>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</si>
  <si>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</si>
  <si>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</si>
  <si>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</si>
  <si>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</si>
  <si>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</si>
  <si>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</si>
  <si>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</si>
  <si>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</si>
  <si>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</si>
  <si>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</si>
  <si>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</si>
  <si>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</si>
  <si>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</si>
  <si>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</si>
  <si>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</si>
  <si>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</si>
  <si>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</si>
  <si>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</si>
  <si>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</si>
  <si>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</si>
  <si>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</si>
  <si>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</si>
  <si>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</si>
  <si>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</si>
  <si>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</si>
  <si>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</si>
  <si>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</si>
  <si>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</si>
  <si>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</si>
  <si>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</si>
  <si>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</si>
  <si>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</si>
  <si>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</si>
  <si>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</si>
  <si>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</si>
  <si>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</si>
  <si>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</si>
  <si>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</si>
  <si>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</si>
  <si>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</si>
  <si>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</si>
  <si>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</si>
  <si>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</si>
  <si>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</si>
  <si>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</si>
  <si>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</si>
  <si>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</si>
  <si>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</si>
  <si>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</si>
  <si>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</si>
  <si>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</si>
  <si>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</si>
  <si>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</si>
  <si>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</si>
  <si>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</si>
  <si>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</si>
  <si>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</si>
  <si>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</si>
  <si>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</si>
  <si>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</si>
  <si>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</si>
  <si>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</si>
  <si>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</si>
  <si>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</si>
  <si>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</si>
  <si>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</si>
  <si>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</si>
  <si>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</si>
  <si>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</si>
  <si>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</si>
  <si>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</si>
  <si>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</si>
  <si>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</si>
  <si>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</si>
  <si>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</si>
  <si>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</si>
  <si>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</si>
  <si>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</si>
  <si>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</si>
  <si>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</si>
  <si>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</si>
  <si>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</si>
  <si>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</si>
  <si>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</si>
  <si>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</si>
  <si>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</si>
  <si>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</si>
  <si>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</si>
  <si>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</si>
  <si>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</si>
  <si>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</si>
  <si>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</si>
  <si>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</si>
  <si>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</si>
  <si>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</si>
  <si>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</si>
  <si>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</si>
  <si>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</si>
  <si>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</si>
  <si>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</si>
  <si>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</si>
  <si>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</si>
  <si>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</si>
  <si>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</si>
  <si>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</si>
  <si>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</si>
  <si>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</si>
  <si>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</si>
  <si>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</si>
  <si>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</si>
  <si>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</si>
  <si>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</si>
  <si>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</si>
  <si>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</si>
  <si>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</si>
  <si>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</si>
  <si>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</si>
  <si>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</si>
  <si>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</si>
  <si>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</si>
  <si>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</si>
  <si>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</si>
  <si>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</si>
  <si>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</si>
  <si>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</si>
  <si>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</si>
  <si>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</si>
  <si>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</si>
  <si>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</si>
  <si>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</si>
  <si>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</si>
  <si>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</si>
  <si>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</si>
  <si>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</si>
  <si>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</si>
  <si>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</si>
  <si>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</si>
  <si>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</si>
  <si>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</si>
  <si>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</si>
  <si>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</si>
  <si>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</si>
  <si>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</si>
  <si>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</si>
  <si>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</si>
  <si>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</si>
  <si>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</si>
  <si>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</si>
  <si>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</si>
  <si>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</si>
  <si>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</si>
  <si>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</si>
  <si>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</si>
  <si>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</si>
  <si>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</si>
  <si>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</si>
  <si>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</si>
  <si>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</si>
  <si>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</si>
  <si>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</si>
  <si>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</si>
  <si>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</si>
  <si>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</si>
  <si>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</si>
  <si>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</si>
  <si>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</si>
  <si>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</si>
  <si>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</si>
  <si>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</si>
  <si>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</si>
  <si>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</si>
  <si>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</si>
  <si>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</si>
  <si>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</si>
  <si>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</si>
  <si>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</si>
  <si>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</si>
  <si>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</si>
  <si>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</si>
  <si>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</si>
  <si>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</si>
  <si>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</si>
  <si>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</si>
  <si>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</si>
  <si>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</si>
  <si>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</si>
  <si>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</si>
  <si>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</si>
  <si>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</si>
  <si>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</si>
  <si>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</si>
  <si>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</si>
  <si>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</si>
  <si>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</si>
  <si>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</si>
  <si>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</si>
  <si>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</si>
  <si>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</si>
  <si>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</si>
  <si>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</si>
  <si>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</si>
  <si>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</si>
  <si>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</si>
  <si>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</si>
  <si>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</si>
  <si>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</si>
  <si>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</si>
  <si>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</si>
  <si>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</si>
  <si>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</si>
  <si>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</si>
  <si>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</si>
  <si>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</si>
  <si>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</si>
  <si>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</si>
  <si>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</si>
  <si>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</si>
  <si>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</si>
  <si>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</si>
  <si>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</si>
  <si>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</si>
  <si>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</si>
  <si>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</si>
  <si>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</si>
  <si>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</si>
  <si>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</si>
  <si>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</si>
  <si>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</si>
  <si>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</si>
  <si>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</si>
  <si>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</si>
  <si>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</si>
  <si>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</si>
  <si>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</si>
  <si>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</si>
  <si>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</si>
  <si>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</si>
  <si>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</si>
  <si>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</si>
  <si>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</si>
  <si>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</si>
  <si>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</si>
  <si>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</si>
  <si>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</si>
  <si>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</si>
  <si>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</si>
  <si>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</si>
  <si>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</si>
  <si>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</si>
  <si>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</si>
  <si>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</si>
  <si>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</si>
  <si>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</si>
  <si>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</si>
  <si>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</si>
  <si>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</si>
  <si>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</si>
  <si>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</si>
  <si>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</si>
  <si>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</si>
  <si>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</si>
  <si>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</si>
  <si>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</si>
  <si>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</si>
  <si>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</si>
  <si>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</si>
  <si>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</si>
  <si>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</si>
  <si>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</si>
  <si>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</si>
  <si>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</si>
  <si>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</si>
  <si>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</si>
  <si>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</si>
  <si>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</si>
  <si>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</si>
  <si>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</si>
  <si>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</si>
  <si>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</si>
  <si>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</si>
  <si>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</si>
  <si>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</si>
  <si>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</si>
  <si>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</si>
  <si>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</si>
  <si>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</si>
  <si>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</si>
  <si>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</si>
  <si>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</si>
  <si>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</si>
  <si>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</si>
  <si>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</si>
  <si>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</si>
  <si>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</si>
  <si>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</si>
  <si>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</si>
  <si>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</si>
  <si>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</si>
  <si>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</si>
  <si>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</si>
  <si>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</si>
  <si>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</si>
  <si>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</si>
  <si>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</si>
  <si>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</si>
  <si>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</si>
  <si>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</si>
  <si>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</si>
  <si>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</si>
  <si>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</si>
  <si>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</si>
  <si>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</si>
  <si>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</si>
  <si>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</si>
  <si>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</si>
  <si>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</si>
  <si>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</si>
  <si>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</si>
  <si>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</si>
  <si>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</si>
  <si>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</si>
  <si>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</si>
  <si>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</si>
  <si>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</si>
  <si>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</si>
  <si>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</si>
  <si>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</si>
  <si>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</si>
  <si>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</si>
  <si>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</si>
  <si>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</si>
  <si>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</si>
  <si>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</si>
  <si>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</si>
  <si>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</si>
  <si>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</si>
  <si>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</si>
  <si>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</si>
  <si>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</si>
  <si>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</si>
  <si>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</si>
  <si>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</si>
  <si>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</si>
  <si>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</si>
  <si>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</si>
  <si>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</si>
  <si>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</si>
  <si>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</si>
  <si>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</si>
  <si>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</si>
  <si>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</si>
  <si>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</si>
  <si>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</si>
  <si>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</si>
  <si>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</si>
  <si>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</si>
  <si>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</si>
  <si>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</si>
  <si>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</si>
  <si>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</si>
  <si>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</si>
  <si>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</si>
  <si>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</si>
  <si>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</si>
  <si>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</si>
  <si>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</si>
  <si>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</si>
  <si>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</si>
  <si>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</si>
  <si>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</si>
  <si>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</si>
  <si>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</si>
  <si>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</si>
  <si>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</si>
  <si>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</si>
  <si>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</si>
  <si>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</si>
  <si>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</si>
  <si>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</si>
  <si>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</si>
  <si>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</si>
  <si>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</si>
  <si>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</si>
  <si>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</si>
  <si>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</si>
  <si>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</si>
  <si>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</si>
  <si>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</si>
  <si>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</si>
  <si>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</si>
  <si>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</si>
  <si>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</si>
  <si>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</si>
  <si>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</si>
  <si>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</si>
  <si>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</si>
  <si>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</si>
  <si>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</si>
  <si>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</si>
  <si>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</si>
  <si>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</si>
  <si>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</si>
  <si>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</si>
  <si>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</si>
  <si>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</si>
  <si>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</si>
  <si>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</si>
  <si>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</si>
  <si>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</si>
  <si>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</si>
  <si>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</si>
  <si>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</si>
  <si>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</si>
  <si>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</si>
  <si>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</si>
  <si>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</si>
  <si>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</si>
  <si>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</si>
  <si>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</si>
  <si>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</si>
  <si>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</si>
  <si>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</si>
  <si>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</si>
  <si>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</si>
  <si>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</si>
  <si>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</si>
  <si>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</si>
  <si>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</si>
  <si>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</si>
  <si>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</si>
  <si>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</si>
  <si>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</si>
  <si>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</si>
  <si>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</si>
  <si>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</si>
  <si>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</si>
  <si>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</si>
  <si>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</si>
  <si>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</si>
  <si>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</si>
  <si>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</si>
  <si>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</si>
  <si>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</si>
  <si>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</si>
  <si>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</si>
  <si>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</si>
  <si>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</si>
  <si>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</si>
  <si>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</si>
  <si>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</si>
  <si>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</si>
  <si>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</si>
  <si>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</si>
  <si>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</si>
  <si>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</si>
  <si>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</si>
  <si>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</si>
  <si>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</si>
  <si>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</si>
  <si>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</si>
  <si>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</si>
  <si>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</si>
  <si>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</si>
  <si>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</si>
  <si>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</si>
  <si>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</si>
  <si>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</si>
  <si>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</si>
  <si>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</si>
  <si>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</si>
  <si>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</si>
  <si>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</si>
  <si>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</si>
  <si>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</si>
  <si>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</si>
  <si>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</si>
  <si>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</si>
  <si>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</si>
  <si>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</si>
  <si>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</si>
  <si>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</si>
  <si>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</si>
  <si>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</si>
  <si>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</si>
  <si>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</si>
  <si>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</si>
  <si>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</si>
  <si>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</si>
  <si>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</si>
  <si>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</si>
  <si>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</si>
  <si>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</si>
  <si>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</si>
  <si>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</si>
  <si>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</si>
  <si>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</si>
  <si>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</si>
  <si>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</si>
  <si>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</si>
  <si>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</si>
  <si>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</si>
  <si>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</si>
  <si>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</si>
  <si>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</si>
  <si>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</si>
  <si>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</si>
  <si>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</si>
  <si>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</si>
  <si>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</si>
  <si>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</si>
  <si>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</si>
  <si>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</si>
  <si>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</si>
  <si>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</si>
  <si>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</si>
  <si>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</si>
  <si>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</si>
  <si>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</si>
  <si>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</si>
  <si>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</si>
  <si>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</si>
  <si>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</si>
  <si>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</si>
  <si>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</si>
  <si>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</si>
  <si>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</si>
  <si>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</si>
  <si>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</si>
  <si>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</si>
  <si>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</si>
  <si>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</si>
  <si>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</si>
  <si>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</si>
  <si>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</si>
  <si>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</si>
  <si>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</si>
  <si>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</si>
  <si>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</si>
  <si>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</si>
  <si>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</si>
  <si>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</si>
  <si>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</si>
  <si>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</si>
  <si>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</si>
  <si>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</si>
  <si>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</si>
  <si>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</si>
  <si>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</si>
  <si>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</si>
  <si>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</si>
  <si>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</si>
  <si>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</si>
  <si>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</si>
  <si>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</si>
  <si>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</si>
  <si>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</si>
  <si>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</si>
  <si>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</si>
  <si>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</si>
  <si>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</si>
  <si>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</si>
  <si>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</si>
  <si>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</si>
  <si>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</si>
  <si>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</si>
  <si>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</si>
  <si>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</si>
  <si>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</si>
  <si>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</si>
  <si>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</si>
  <si>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</si>
  <si>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</si>
  <si>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</si>
  <si>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</si>
  <si>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</si>
  <si>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</si>
  <si>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</si>
  <si>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</si>
  <si>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</si>
  <si>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</si>
  <si>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</si>
  <si>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</si>
  <si>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</si>
  <si>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</si>
  <si>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</si>
  <si>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</si>
  <si>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</si>
  <si>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</si>
  <si>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</si>
  <si>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</si>
  <si>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</si>
  <si>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</si>
  <si>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</si>
  <si>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</si>
  <si>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</si>
  <si>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</si>
  <si>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</si>
  <si>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</si>
  <si>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</si>
  <si>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</si>
  <si>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</si>
  <si>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</si>
  <si>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</si>
  <si>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</si>
  <si>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</si>
  <si>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</si>
  <si>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</si>
  <si>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</si>
  <si>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</si>
  <si>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</si>
  <si>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</si>
  <si>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</si>
  <si>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</si>
  <si>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</si>
  <si>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</si>
  <si>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</si>
  <si>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</si>
  <si>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</si>
  <si>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</si>
  <si>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</si>
  <si>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</si>
  <si>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</si>
  <si>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</si>
  <si>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</si>
  <si>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</si>
  <si>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</si>
  <si>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</si>
  <si>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</si>
  <si>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</si>
  <si>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</si>
  <si>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</si>
  <si>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</si>
  <si>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</si>
  <si>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</si>
  <si>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</si>
  <si>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</si>
  <si>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</si>
  <si>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</si>
  <si>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</si>
  <si>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</si>
  <si>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</si>
  <si>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</si>
  <si>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</si>
  <si>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</si>
  <si>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</si>
  <si>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</si>
  <si>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</si>
  <si>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</si>
  <si>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</si>
  <si>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</si>
  <si>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</si>
  <si>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</si>
  <si>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</si>
  <si>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</si>
  <si>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</si>
  <si>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</si>
  <si>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</si>
  <si>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</si>
  <si>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</si>
  <si>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</si>
  <si>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</si>
  <si>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</si>
  <si>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</si>
  <si>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</si>
  <si>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</si>
  <si>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</si>
  <si>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</si>
  <si>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</si>
  <si>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</si>
  <si>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</si>
  <si>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</si>
  <si>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</si>
  <si>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</si>
  <si>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</si>
  <si>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</si>
  <si>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</si>
  <si>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</si>
  <si>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</si>
  <si>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</si>
  <si>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</si>
  <si>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</si>
  <si>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</si>
  <si>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</si>
  <si>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</si>
  <si>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</si>
  <si>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</si>
  <si>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</si>
  <si>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</si>
  <si>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</si>
  <si>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</si>
  <si>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</si>
  <si>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</si>
  <si>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</si>
  <si>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</si>
  <si>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</si>
  <si>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</si>
  <si>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</si>
  <si>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</si>
  <si>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</si>
  <si>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</si>
  <si>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</si>
  <si>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</si>
  <si>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</si>
  <si>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</si>
  <si>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</si>
  <si>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</si>
  <si>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</si>
  <si>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</si>
  <si>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</si>
  <si>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</si>
  <si>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</si>
  <si>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</si>
  <si>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</si>
  <si>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</si>
  <si>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</si>
  <si>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</si>
  <si>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</si>
  <si>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</si>
  <si>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</si>
  <si>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</si>
  <si>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</si>
  <si>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</si>
  <si>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</si>
  <si>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</si>
  <si>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</si>
  <si>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</si>
  <si>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</si>
  <si>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</si>
  <si>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</si>
  <si>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</si>
  <si>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</si>
  <si>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</si>
  <si>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</si>
  <si>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</si>
  <si>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</si>
  <si>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</si>
  <si>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</si>
  <si>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</si>
  <si>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</si>
  <si>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</si>
  <si>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</si>
  <si>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</si>
  <si>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</si>
  <si>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</si>
  <si>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</si>
  <si>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</si>
  <si>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</si>
  <si>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</si>
  <si>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</si>
  <si>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</si>
  <si>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</si>
  <si>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</si>
  <si>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</si>
  <si>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</si>
  <si>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</si>
  <si>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</si>
  <si>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</si>
  <si>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</si>
  <si>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</si>
  <si>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</si>
  <si>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</si>
  <si>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</si>
  <si>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</si>
  <si>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</si>
  <si>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</si>
  <si>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</si>
  <si>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</si>
  <si>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</si>
  <si>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</si>
  <si>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</si>
  <si>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</si>
  <si>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</si>
  <si>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</si>
  <si>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</si>
  <si>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</si>
  <si>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</si>
  <si>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</si>
  <si>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</si>
  <si>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</si>
  <si>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</si>
  <si>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</si>
  <si>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</si>
  <si>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</si>
  <si>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</si>
  <si>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</si>
  <si>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</si>
  <si>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</si>
  <si>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</si>
  <si>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</si>
  <si>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</si>
  <si>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</si>
  <si>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</si>
  <si>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</si>
  <si>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</si>
  <si>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</si>
  <si>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</si>
  <si>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</si>
  <si>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</si>
  <si>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</si>
  <si>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</si>
  <si>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</si>
  <si>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</si>
  <si>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</si>
  <si>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</si>
  <si>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</si>
  <si>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</si>
  <si>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</si>
  <si>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</si>
  <si>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</si>
  <si>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</si>
  <si>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</si>
  <si>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</si>
  <si>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</si>
  <si>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</si>
  <si>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</si>
  <si>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</si>
  <si>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</si>
  <si>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</si>
  <si>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</si>
  <si>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</si>
  <si>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</si>
  <si>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</si>
  <si>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</si>
  <si>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</si>
  <si>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</si>
  <si>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</si>
  <si>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</si>
  <si>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</si>
  <si>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</si>
  <si>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</si>
  <si>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</si>
  <si>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</si>
  <si>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</si>
  <si>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</si>
  <si>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</si>
  <si>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</si>
  <si>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</si>
  <si>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</si>
  <si>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</si>
  <si>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</si>
  <si>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</si>
  <si>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</si>
  <si>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</si>
  <si>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</si>
  <si>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</si>
  <si>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</si>
  <si>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</si>
  <si>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</si>
  <si>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</si>
  <si>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</si>
  <si>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</si>
  <si>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</si>
  <si>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</si>
  <si>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</si>
  <si>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</si>
  <si>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</si>
  <si>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</si>
  <si>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</si>
  <si>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</si>
  <si>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</si>
  <si>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</si>
  <si>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</si>
  <si>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</si>
  <si>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</si>
  <si>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</si>
  <si>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</si>
  <si>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</si>
  <si>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</si>
  <si>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</si>
  <si>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</si>
  <si>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</si>
  <si>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</si>
  <si>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</si>
  <si>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</si>
  <si>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</si>
  <si>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</si>
  <si>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</si>
  <si>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</si>
  <si>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</si>
  <si>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</si>
  <si>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</si>
  <si>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</si>
  <si>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</si>
  <si>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</si>
  <si>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</si>
  <si>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</si>
  <si>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</si>
  <si>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</si>
  <si>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</si>
  <si>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</si>
  <si>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</si>
  <si>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</si>
  <si>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</si>
  <si>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</si>
  <si>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</si>
  <si>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</si>
  <si>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</si>
  <si>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</si>
  <si>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</si>
  <si>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</si>
  <si>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</si>
  <si>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</si>
  <si>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</si>
  <si>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</si>
  <si>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</si>
  <si>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</si>
  <si>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</si>
  <si>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</si>
  <si>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</si>
  <si>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</si>
  <si>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</si>
  <si>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</si>
  <si>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</si>
  <si>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</si>
  <si>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</si>
  <si>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</si>
  <si>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</si>
  <si>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</si>
  <si>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</si>
  <si>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</si>
  <si>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</si>
  <si>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</si>
  <si>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</si>
  <si>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</si>
  <si>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</si>
  <si>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</si>
  <si>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</si>
  <si>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</si>
  <si>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</si>
  <si>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</si>
  <si>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</si>
  <si>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</si>
  <si>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</si>
  <si>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</si>
  <si>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</si>
  <si>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</si>
  <si>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</si>
  <si>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</si>
  <si>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</si>
  <si>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</si>
  <si>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</si>
  <si>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</si>
  <si>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</si>
  <si>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</si>
  <si>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</si>
  <si>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</si>
  <si>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</si>
  <si>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</si>
  <si>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</si>
  <si>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</si>
  <si>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</si>
  <si>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</si>
  <si>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</si>
  <si>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</si>
  <si>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</si>
  <si>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</si>
  <si>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</si>
  <si>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</si>
  <si>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</si>
  <si>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</si>
  <si>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</si>
  <si>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</si>
  <si>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</si>
  <si>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</si>
  <si>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</si>
  <si>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</si>
  <si>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</si>
  <si>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</si>
  <si>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</si>
  <si>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</si>
  <si>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</si>
  <si>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</si>
  <si>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</si>
  <si>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</si>
  <si>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</si>
  <si>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</si>
  <si>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</si>
  <si>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</si>
  <si>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</si>
  <si>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</si>
  <si>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</si>
  <si>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</si>
  <si>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</si>
  <si>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</si>
  <si>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</si>
  <si>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</si>
  <si>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</si>
  <si>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</si>
  <si>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</si>
  <si>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</si>
  <si>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</si>
  <si>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</si>
  <si>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</si>
  <si>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</si>
  <si>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</si>
  <si>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</si>
  <si>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</si>
  <si>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</si>
  <si>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</si>
  <si>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</si>
  <si>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</si>
  <si>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</si>
  <si>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</si>
  <si>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</si>
  <si>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</si>
  <si>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</si>
  <si>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</si>
  <si>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</si>
  <si>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</si>
  <si>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</si>
  <si>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</si>
  <si>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</si>
  <si>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</si>
  <si>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</si>
  <si>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</si>
  <si>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</si>
  <si>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</si>
  <si>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</si>
  <si>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</si>
  <si>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</si>
  <si>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</si>
  <si>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</si>
  <si>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</si>
  <si>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</si>
  <si>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</si>
  <si>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</si>
  <si>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</si>
  <si>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</si>
  <si>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</si>
  <si>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</si>
  <si>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</si>
  <si>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</si>
  <si>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</si>
  <si>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</si>
  <si>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</si>
  <si>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</si>
  <si>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</si>
  <si>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</si>
  <si>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</si>
  <si>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</si>
  <si>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</si>
  <si>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</si>
  <si>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</si>
  <si>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</si>
  <si>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</si>
  <si>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</si>
  <si>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</si>
  <si>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</si>
  <si>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</si>
  <si>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</si>
  <si>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</si>
  <si>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</si>
  <si>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</si>
  <si>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</si>
  <si>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</si>
  <si>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</si>
  <si>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</si>
  <si>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</si>
  <si>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</si>
  <si>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</si>
  <si>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</si>
  <si>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</si>
  <si>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</si>
  <si>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</si>
  <si>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</si>
  <si>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</si>
  <si>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</si>
  <si>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</si>
  <si>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</si>
  <si>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</si>
  <si>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</si>
  <si>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</si>
  <si>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</si>
  <si>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</si>
  <si>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</si>
  <si>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</si>
  <si>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</si>
  <si>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</si>
  <si>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</si>
  <si>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</si>
  <si>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</si>
  <si>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</si>
  <si>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</si>
  <si>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</si>
  <si>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</si>
  <si>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</si>
  <si>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</si>
  <si>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</si>
  <si>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</si>
  <si>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</si>
  <si>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</si>
  <si>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</si>
  <si>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</si>
  <si>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</si>
  <si>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</si>
  <si>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</si>
  <si>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</si>
  <si>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</si>
  <si>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</si>
  <si>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</si>
  <si>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</si>
  <si>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</si>
  <si>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</si>
  <si>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</si>
  <si>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</si>
  <si>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</si>
  <si>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</si>
  <si>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</si>
  <si>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</si>
  <si>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</si>
  <si>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</si>
  <si>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</si>
  <si>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</si>
  <si>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</si>
  <si>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</si>
  <si>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</si>
  <si>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</si>
  <si>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</si>
  <si>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</si>
  <si>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</si>
  <si>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</si>
  <si>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</si>
  <si>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</si>
  <si>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</si>
  <si>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</si>
  <si>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</si>
  <si>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</si>
  <si>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</si>
  <si>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</si>
  <si>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</si>
  <si>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</si>
  <si>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</si>
  <si>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</si>
  <si>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</si>
  <si>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</si>
  <si>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</si>
  <si>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</si>
  <si>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</si>
  <si>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</si>
  <si>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</si>
  <si>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</si>
  <si>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</si>
  <si>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</si>
  <si>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</si>
  <si>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</si>
  <si>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</si>
  <si>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</si>
  <si>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</si>
  <si>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</si>
  <si>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</si>
  <si>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</si>
  <si>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</si>
  <si>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</si>
  <si>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</si>
  <si>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</si>
  <si>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</si>
  <si>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</si>
  <si>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</si>
  <si>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</si>
  <si>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</si>
  <si>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</si>
  <si>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</si>
  <si>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</si>
  <si>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</si>
  <si>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</si>
  <si>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</si>
  <si>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</si>
  <si>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</si>
  <si>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</si>
  <si>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</si>
  <si>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</si>
  <si>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</si>
  <si>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</si>
  <si>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</si>
  <si>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</si>
  <si>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</si>
  <si>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</si>
  <si>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</si>
  <si>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</si>
  <si>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</si>
  <si>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</si>
  <si>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</si>
  <si>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</si>
  <si>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</si>
  <si>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</si>
  <si>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</si>
  <si>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</si>
  <si>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</si>
  <si>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</si>
  <si>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</si>
  <si>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</si>
  <si>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</si>
  <si>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</si>
  <si>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</si>
  <si>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</si>
  <si>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</si>
  <si>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</si>
  <si>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</si>
  <si>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</si>
  <si>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</si>
  <si>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</si>
  <si>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</si>
  <si>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</si>
  <si>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</si>
  <si>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</si>
  <si>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</si>
  <si>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</si>
  <si>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</si>
  <si>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</si>
  <si>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</si>
  <si>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</si>
  <si>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</si>
  <si>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</si>
  <si>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</si>
  <si>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</si>
  <si>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</si>
  <si>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</si>
  <si>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</si>
  <si>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</si>
  <si>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</si>
  <si>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</si>
  <si>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</si>
  <si>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</si>
  <si>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</si>
  <si>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</si>
  <si>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</si>
  <si>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</si>
  <si>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</si>
  <si>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</si>
  <si>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</si>
  <si>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</si>
  <si>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</si>
  <si>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</si>
  <si>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</si>
  <si>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</si>
  <si>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</si>
  <si>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</si>
  <si>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</si>
  <si>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</si>
  <si>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</si>
  <si>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</si>
  <si>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</si>
  <si>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</si>
  <si>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</si>
  <si>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</si>
  <si>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</si>
  <si>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</si>
  <si>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</si>
  <si>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</si>
  <si>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</si>
  <si>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</si>
  <si>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</si>
  <si>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</si>
  <si>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</si>
  <si>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</si>
  <si>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</si>
  <si>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</si>
  <si>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</si>
  <si>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</si>
  <si>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</si>
  <si>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</si>
  <si>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</si>
  <si>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</si>
  <si>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</si>
  <si>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</si>
  <si>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</si>
  <si>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</si>
  <si>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</si>
  <si>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</si>
  <si>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</si>
  <si>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</si>
  <si>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</si>
  <si>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</si>
  <si>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</si>
  <si>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</si>
  <si>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</si>
  <si>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</si>
  <si>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</si>
  <si>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</si>
  <si>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</si>
  <si>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</si>
  <si>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</si>
  <si>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</si>
  <si>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</si>
  <si>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</si>
  <si>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</si>
  <si>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</si>
  <si>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</si>
  <si>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</si>
  <si>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</si>
  <si>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</si>
  <si>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</si>
  <si>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</si>
  <si>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</si>
  <si>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</si>
  <si>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</si>
  <si>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</si>
  <si>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</si>
  <si>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</si>
  <si>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</si>
  <si>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</si>
  <si>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</si>
  <si>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</si>
  <si>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</si>
  <si>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</si>
  <si>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</si>
  <si>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</si>
  <si>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</si>
  <si>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</si>
  <si>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</si>
  <si>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</si>
  <si>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</si>
  <si>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</si>
  <si>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</si>
  <si>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</si>
  <si>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</si>
  <si>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</si>
  <si>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</si>
  <si>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</si>
  <si>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</si>
  <si>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</si>
  <si>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</si>
  <si>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</si>
  <si>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</si>
  <si>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</si>
  <si>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</si>
  <si>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</si>
  <si>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</si>
  <si>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</si>
  <si>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</si>
  <si>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</si>
  <si>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</si>
  <si>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</si>
  <si>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</si>
  <si>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</si>
  <si>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</si>
  <si>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</si>
  <si>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</si>
  <si>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</si>
  <si>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</si>
  <si>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</si>
  <si>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</si>
  <si>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</si>
  <si>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</si>
  <si>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</si>
  <si>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</si>
  <si>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</si>
  <si>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</si>
  <si>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</si>
  <si>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</si>
  <si>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</si>
  <si>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</si>
  <si>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</si>
  <si>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</si>
  <si>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</si>
  <si>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</si>
  <si>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</si>
  <si>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</si>
  <si>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</si>
  <si>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</si>
  <si>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</si>
  <si>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</si>
  <si>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</si>
  <si>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</si>
  <si>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</si>
  <si>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</si>
  <si>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</si>
  <si>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</si>
  <si>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</si>
  <si>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</si>
  <si>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</si>
  <si>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</si>
  <si>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</si>
  <si>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</si>
  <si>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</si>
  <si>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</si>
  <si>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</si>
  <si>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</si>
  <si>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</si>
  <si>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</si>
  <si>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</si>
  <si>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</si>
  <si>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</si>
  <si>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</si>
  <si>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</si>
  <si>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</si>
  <si>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</si>
  <si>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</si>
  <si>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</si>
  <si>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</si>
  <si>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</si>
  <si>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</si>
  <si>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</si>
  <si>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</si>
  <si>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</si>
  <si>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</si>
  <si>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</si>
  <si>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</si>
  <si>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</si>
  <si>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</si>
  <si>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</si>
  <si>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</si>
  <si>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</si>
  <si>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</si>
  <si>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</si>
  <si>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</si>
  <si>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</si>
  <si>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</si>
  <si>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</si>
  <si>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</si>
  <si>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</si>
  <si>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</si>
  <si>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</si>
  <si>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</si>
  <si>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</si>
  <si>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</si>
  <si>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</si>
  <si>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</si>
  <si>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</si>
  <si>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</si>
  <si>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</si>
  <si>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</si>
  <si>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</si>
  <si>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</si>
  <si>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</si>
  <si>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</si>
  <si>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</si>
  <si>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</si>
  <si>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</si>
  <si>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</si>
  <si>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</si>
  <si>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</si>
  <si>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</si>
  <si>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</si>
  <si>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</si>
  <si>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</si>
  <si>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</si>
  <si>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</si>
  <si>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</si>
  <si>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</si>
  <si>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</si>
  <si>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</si>
  <si>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</si>
  <si>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</si>
  <si>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</si>
  <si>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</si>
  <si>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</si>
  <si>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</si>
  <si>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</si>
  <si>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</si>
  <si>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</si>
  <si>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</si>
  <si>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</si>
  <si>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</si>
  <si>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</si>
  <si>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</si>
  <si>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</si>
  <si>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</si>
  <si>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</si>
  <si>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</si>
  <si>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</si>
  <si>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</si>
  <si>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</si>
  <si>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</si>
  <si>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</si>
  <si>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</si>
  <si>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</si>
  <si>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</si>
  <si>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</si>
  <si>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</si>
  <si>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</si>
  <si>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</si>
  <si>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</si>
  <si>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</si>
  <si>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</si>
  <si>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</si>
  <si>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</si>
  <si>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</si>
  <si>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</si>
  <si>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</si>
  <si>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</si>
  <si>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</si>
  <si>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</si>
  <si>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</si>
  <si>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</si>
  <si>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</si>
  <si>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</si>
  <si>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</si>
  <si>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</si>
  <si>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</si>
  <si>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</si>
  <si>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</si>
  <si>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</si>
  <si>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</si>
  <si>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</si>
  <si>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</si>
  <si>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</si>
  <si>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</si>
  <si>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</si>
  <si>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</si>
  <si>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</si>
  <si>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</si>
  <si>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</si>
  <si>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</si>
  <si>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</si>
  <si>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</si>
  <si>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</si>
  <si>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</si>
  <si>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</si>
  <si>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</si>
  <si>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</si>
  <si>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</si>
  <si>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</si>
  <si>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</si>
  <si>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</si>
  <si>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</si>
  <si>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</si>
  <si>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</si>
  <si>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</si>
  <si>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</si>
  <si>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</si>
  <si>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</si>
  <si>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</si>
  <si>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</si>
  <si>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</si>
  <si>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</si>
  <si>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</si>
  <si>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</si>
  <si>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</si>
  <si>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</si>
  <si>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</si>
  <si>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</si>
  <si>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</si>
  <si>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</si>
  <si>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</si>
  <si>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</si>
  <si>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</si>
  <si>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</si>
  <si>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</si>
  <si>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</si>
  <si>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</si>
  <si>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</si>
  <si>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</si>
  <si>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</si>
  <si>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</si>
  <si>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</si>
  <si>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</si>
  <si>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</si>
  <si>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</si>
  <si>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</si>
  <si>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</si>
  <si>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</si>
  <si>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</si>
  <si>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</si>
  <si>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</si>
  <si>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</si>
  <si>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</si>
  <si>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</si>
  <si>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</si>
  <si>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</si>
  <si>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</si>
  <si>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</si>
  <si>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</si>
  <si>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</si>
  <si>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</si>
  <si>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</si>
  <si>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</si>
  <si>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</si>
  <si>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</si>
  <si>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</si>
  <si>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</si>
  <si>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</si>
  <si>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</si>
  <si>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</si>
  <si>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</si>
  <si>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</si>
  <si>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</si>
  <si>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</si>
  <si>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</si>
  <si>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</si>
  <si>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</si>
  <si>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</si>
  <si>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</si>
  <si>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</si>
  <si>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</si>
  <si>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</si>
  <si>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</si>
  <si>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</si>
  <si>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</si>
  <si>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</si>
  <si>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</si>
  <si>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</si>
  <si>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</si>
  <si>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</si>
  <si>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</si>
  <si>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</si>
  <si>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</si>
  <si>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</si>
  <si>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</si>
  <si>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</si>
  <si>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</si>
  <si>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</si>
  <si>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</si>
  <si>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</si>
  <si>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</si>
  <si>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</si>
  <si>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</si>
  <si>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</si>
  <si>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</si>
  <si>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</si>
  <si>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</si>
  <si>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</si>
  <si>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</si>
  <si>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</si>
  <si>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</si>
  <si>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</si>
  <si>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</si>
  <si>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</si>
  <si>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</si>
  <si>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</si>
  <si>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</si>
  <si>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</si>
  <si>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</si>
  <si>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</si>
  <si>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</si>
  <si>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</si>
  <si>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</si>
  <si>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</si>
  <si>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</si>
  <si>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</si>
  <si>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</si>
  <si>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</si>
  <si>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</si>
  <si>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</si>
  <si>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</si>
  <si>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</si>
  <si>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</si>
  <si>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</si>
  <si>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</si>
  <si>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</si>
  <si>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</si>
  <si>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</si>
  <si>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</si>
  <si>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</si>
  <si>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</si>
  <si>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</si>
  <si>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</si>
  <si>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</si>
  <si>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</si>
  <si>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</si>
  <si>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</si>
  <si>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</si>
  <si>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</si>
  <si>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</si>
  <si>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</si>
  <si>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</si>
  <si>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</si>
  <si>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</si>
  <si>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</si>
  <si>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</si>
  <si>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</si>
  <si>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</si>
  <si>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</si>
  <si>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</si>
  <si>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</si>
  <si>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</si>
  <si>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</si>
  <si>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</si>
  <si>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</si>
  <si>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</si>
  <si>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</si>
  <si>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</si>
  <si>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</si>
  <si>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</si>
  <si>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</si>
  <si>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</si>
  <si>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</si>
  <si>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</si>
  <si>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</si>
  <si>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</si>
  <si>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</si>
  <si>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</si>
  <si>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</si>
  <si>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</si>
  <si>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</si>
  <si>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</si>
  <si>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</si>
  <si>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</si>
  <si>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</si>
  <si>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</si>
  <si>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</si>
  <si>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</si>
  <si>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</si>
  <si>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</si>
  <si>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</si>
  <si>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</si>
  <si>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</si>
  <si>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</si>
  <si>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</si>
  <si>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</si>
  <si>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</si>
  <si>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</si>
  <si>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</si>
  <si>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</si>
  <si>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</si>
  <si>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</si>
  <si>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</si>
  <si>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</si>
  <si>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</si>
  <si>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</si>
  <si>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</si>
  <si>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</si>
  <si>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</si>
  <si>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</si>
  <si>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</si>
  <si>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</si>
  <si>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</si>
  <si>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</si>
  <si>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</si>
  <si>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</si>
  <si>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</si>
  <si>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</si>
  <si>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</si>
  <si>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</si>
  <si>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</si>
  <si>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</si>
  <si>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</si>
  <si>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</si>
  <si>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</si>
  <si>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</si>
  <si>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</si>
  <si>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</si>
  <si>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</si>
  <si>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</si>
  <si>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</si>
  <si>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</si>
  <si>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</si>
  <si>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</si>
  <si>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</si>
  <si>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</si>
  <si>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</si>
  <si>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</si>
  <si>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</si>
  <si>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</si>
  <si>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</si>
  <si>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</si>
  <si>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</si>
  <si>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</si>
  <si>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</si>
  <si>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</si>
  <si>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</si>
  <si>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</si>
  <si>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</si>
  <si>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</si>
  <si>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</si>
  <si>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</si>
  <si>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</si>
  <si>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</si>
  <si>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</si>
  <si>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</si>
  <si>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</si>
  <si>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</si>
  <si>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</si>
  <si>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</si>
  <si>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</si>
  <si>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</si>
  <si>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</si>
  <si>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</si>
  <si>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</si>
  <si>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</si>
  <si>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</si>
  <si>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</si>
  <si>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</si>
  <si>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</si>
  <si>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</si>
  <si>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</si>
  <si>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</si>
  <si>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</si>
  <si>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</si>
  <si>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</si>
  <si>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</si>
  <si>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</si>
  <si>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</si>
  <si>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</si>
  <si>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</si>
  <si>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</si>
  <si>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</si>
  <si>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</si>
  <si>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</si>
  <si>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</si>
  <si>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</si>
  <si>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</si>
  <si>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</si>
  <si>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</si>
  <si>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</si>
  <si>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</si>
  <si>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</si>
  <si>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</si>
  <si>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</si>
  <si>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</si>
  <si>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</si>
  <si>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</si>
  <si>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</si>
  <si>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</si>
  <si>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</si>
  <si>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</si>
  <si>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</si>
  <si>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</si>
  <si>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</si>
  <si>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</si>
  <si>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</si>
  <si>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</si>
  <si>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</si>
  <si>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</si>
  <si>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</si>
  <si>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</si>
  <si>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</si>
  <si>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</si>
  <si>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</si>
  <si>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</si>
  <si>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</si>
  <si>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</si>
  <si>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</si>
  <si>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</si>
  <si>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</si>
  <si>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</si>
  <si>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</si>
  <si>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</si>
  <si>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</si>
  <si>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</si>
  <si>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</si>
  <si>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</si>
  <si>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</si>
  <si>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</si>
  <si>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</si>
  <si>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</si>
  <si>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</si>
  <si>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</si>
  <si>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</si>
  <si>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</si>
  <si>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</si>
  <si>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</si>
  <si>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</si>
  <si>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</si>
  <si>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</si>
  <si>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</si>
  <si>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</si>
  <si>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</si>
  <si>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</si>
  <si>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</si>
  <si>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</si>
  <si>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</si>
  <si>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</si>
  <si>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</si>
  <si>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</si>
  <si>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</si>
  <si>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</si>
  <si>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</si>
  <si>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</si>
  <si>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</si>
  <si>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</si>
  <si>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</si>
  <si>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</si>
  <si>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</si>
  <si>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</si>
  <si>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</si>
  <si>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</si>
  <si>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</si>
  <si>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</si>
  <si>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</si>
  <si>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</si>
  <si>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</si>
  <si>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</si>
  <si>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</si>
  <si>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</si>
  <si>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</si>
  <si>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</si>
  <si>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</si>
  <si>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</si>
  <si>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</si>
  <si>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</si>
  <si>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</si>
  <si>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</si>
  <si>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</si>
  <si>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</si>
  <si>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</si>
  <si>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</si>
  <si>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</si>
  <si>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</si>
  <si>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</si>
  <si>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</si>
  <si>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</si>
  <si>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</si>
  <si>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</si>
  <si>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</si>
  <si>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</si>
  <si>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</si>
  <si>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</si>
  <si>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</si>
  <si>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</si>
  <si>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</si>
  <si>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</si>
  <si>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</si>
  <si>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</si>
  <si>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</si>
  <si>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</si>
  <si>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</si>
  <si>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</si>
  <si>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</si>
  <si>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</si>
  <si>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</si>
  <si>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</si>
  <si>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</si>
  <si>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</si>
  <si>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</si>
  <si>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</si>
  <si>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</si>
  <si>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</si>
  <si>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</si>
  <si>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</si>
  <si>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</si>
  <si>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</si>
  <si>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</si>
  <si>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</si>
  <si>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</si>
  <si>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</si>
  <si>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</si>
  <si>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</si>
  <si>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</si>
  <si>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</si>
  <si>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</si>
  <si>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</si>
  <si>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</si>
  <si>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</si>
  <si>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</si>
  <si>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</si>
  <si>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</si>
  <si>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</si>
  <si>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</si>
  <si>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</si>
  <si>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</si>
  <si>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</si>
  <si>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</si>
  <si>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</si>
  <si>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</si>
  <si>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</si>
  <si>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</si>
  <si>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</si>
  <si>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</si>
  <si>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</si>
  <si>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</si>
  <si>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</si>
  <si>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</si>
  <si>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</si>
  <si>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</si>
  <si>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</si>
  <si>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</si>
  <si>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</si>
  <si>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</si>
  <si>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</si>
  <si>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</si>
  <si>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</si>
  <si>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</si>
  <si>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</si>
  <si>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</si>
  <si>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</si>
  <si>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</si>
  <si>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</si>
  <si>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</si>
  <si>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</si>
  <si>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</si>
  <si>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</si>
  <si>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</si>
  <si>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</si>
  <si>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</si>
  <si>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</si>
  <si>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</si>
  <si>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</si>
  <si>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</si>
  <si>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</si>
  <si>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</si>
  <si>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</si>
  <si>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</si>
  <si>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</si>
  <si>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</si>
  <si>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</si>
  <si>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</si>
  <si>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</si>
  <si>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</si>
  <si>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</si>
  <si>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</si>
  <si>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</si>
  <si>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</si>
  <si>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</si>
  <si>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</si>
  <si>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</si>
  <si>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</si>
  <si>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</si>
  <si>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</si>
  <si>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</si>
  <si>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</si>
  <si>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</si>
  <si>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</si>
  <si>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</si>
  <si>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</si>
  <si>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</si>
  <si>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</si>
  <si>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</si>
  <si>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</si>
  <si>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</si>
  <si>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</si>
  <si>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</si>
  <si>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</si>
  <si>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</si>
  <si>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</si>
  <si>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</si>
  <si>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</si>
  <si>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</si>
  <si>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</si>
  <si>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</si>
  <si>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</si>
  <si>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</si>
  <si>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</si>
  <si>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</si>
  <si>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</si>
  <si>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</si>
  <si>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</si>
  <si>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</si>
  <si>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</si>
  <si>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</si>
  <si>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</si>
  <si>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</si>
  <si>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</si>
  <si>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</si>
  <si>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</si>
  <si>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</si>
  <si>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</si>
  <si>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</si>
  <si>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</si>
  <si>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</si>
  <si>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</si>
  <si>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</si>
  <si>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</si>
  <si>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</si>
  <si>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</si>
  <si>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</si>
  <si>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</si>
  <si>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</si>
  <si>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</si>
  <si>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</si>
  <si>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</si>
  <si>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</si>
  <si>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</si>
  <si>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</si>
  <si>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</si>
  <si>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</si>
  <si>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</si>
  <si>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</si>
  <si>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</si>
  <si>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</si>
  <si>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</si>
  <si>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</si>
  <si>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</si>
  <si>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</si>
  <si>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</si>
  <si>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</si>
  <si>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</si>
  <si>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</si>
  <si>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</si>
  <si>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</si>
  <si>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</si>
  <si>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</si>
  <si>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</si>
  <si>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</si>
  <si>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</si>
  <si>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</si>
  <si>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</si>
  <si>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</si>
  <si>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</si>
  <si>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</si>
  <si>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</si>
  <si>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</si>
  <si>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</si>
  <si>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</si>
  <si>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</si>
  <si>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</si>
  <si>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</si>
  <si>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</si>
  <si>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</si>
  <si>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</si>
  <si>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</si>
  <si>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</si>
  <si>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</si>
  <si>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</si>
  <si>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</si>
  <si>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</si>
  <si>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</si>
  <si>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</si>
  <si>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</si>
  <si>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</si>
  <si>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</si>
  <si>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</si>
  <si>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</si>
  <si>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</si>
  <si>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</si>
  <si>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</si>
  <si>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</si>
  <si>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</si>
  <si>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</si>
  <si>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</si>
  <si>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</si>
  <si>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</si>
  <si>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</si>
  <si>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</si>
  <si>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</si>
  <si>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</si>
  <si>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</si>
  <si>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</si>
  <si>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</si>
  <si>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</si>
  <si>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</si>
  <si>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</si>
  <si>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</si>
  <si>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</si>
  <si>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</si>
  <si>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</si>
  <si>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</si>
  <si>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</si>
  <si>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</si>
  <si>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</si>
  <si>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</si>
  <si>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</si>
  <si>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</si>
  <si>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</si>
  <si>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</si>
  <si>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</si>
  <si>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</si>
  <si>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</si>
  <si>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</si>
  <si>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</si>
  <si>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</si>
  <si>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</si>
  <si>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</si>
  <si>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</si>
  <si>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</si>
  <si>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</si>
  <si>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</si>
  <si>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</si>
  <si>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</si>
  <si>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</si>
  <si>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</si>
  <si>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</si>
  <si>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</si>
  <si>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</si>
  <si>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</si>
  <si>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</si>
  <si>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</si>
  <si>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</si>
  <si>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</si>
  <si>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</si>
  <si>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</si>
  <si>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</si>
  <si>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</si>
  <si>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</si>
  <si>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</si>
  <si>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</si>
  <si>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</si>
  <si>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</si>
  <si>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</si>
  <si>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</si>
  <si>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</si>
  <si>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</si>
  <si>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</si>
  <si>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</si>
  <si>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</si>
  <si>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</si>
  <si>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</si>
  <si>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</si>
  <si>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</si>
  <si>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</si>
  <si>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</si>
  <si>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</si>
  <si>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</si>
  <si>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</si>
  <si>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</si>
  <si>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</si>
  <si>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</si>
  <si>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</si>
  <si>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</si>
  <si>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</si>
  <si>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</si>
  <si>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</si>
  <si>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</si>
  <si>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</si>
  <si>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</si>
  <si>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</si>
  <si>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</si>
  <si>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</si>
  <si>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</si>
  <si>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</si>
  <si>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</si>
  <si>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</si>
  <si>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</si>
  <si>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</si>
  <si>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</si>
  <si>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</si>
  <si>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</si>
  <si>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</si>
  <si>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</si>
  <si>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</si>
  <si>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</si>
  <si>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</si>
  <si>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</si>
  <si>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</si>
  <si>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</si>
  <si>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</si>
  <si>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</si>
  <si>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</si>
  <si>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</si>
  <si>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</si>
  <si>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</si>
  <si>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</si>
  <si>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</si>
  <si>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</si>
  <si>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</si>
  <si>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</si>
  <si>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</si>
  <si>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</si>
  <si>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</si>
  <si>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</si>
  <si>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</si>
  <si>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</si>
  <si>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</si>
  <si>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</si>
  <si>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</si>
  <si>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</si>
  <si>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</si>
  <si>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</si>
  <si>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</si>
  <si>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</si>
  <si>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</si>
  <si>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</si>
  <si>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</si>
  <si>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</si>
  <si>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</si>
  <si>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</si>
  <si>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</si>
  <si>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</si>
  <si>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</si>
  <si>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</si>
  <si>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</si>
  <si>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</si>
  <si>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</si>
  <si>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</si>
  <si>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</si>
  <si>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</si>
  <si>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</si>
  <si>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</si>
  <si>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</si>
  <si>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</si>
  <si>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</si>
  <si>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</si>
  <si>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</si>
  <si>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</si>
  <si>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</si>
  <si>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</si>
  <si>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</si>
  <si>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</si>
  <si>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</si>
  <si>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</si>
  <si>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</si>
  <si>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</si>
  <si>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</si>
  <si>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</si>
  <si>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</si>
  <si>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</si>
  <si>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</si>
  <si>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</si>
  <si>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</si>
  <si>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</si>
  <si>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</si>
  <si>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</si>
  <si>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</si>
  <si>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</si>
  <si>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</si>
  <si>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</si>
  <si>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</si>
  <si>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</si>
  <si>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</si>
  <si>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</si>
  <si>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</si>
  <si>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</si>
  <si>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</si>
  <si>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</si>
  <si>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</si>
  <si>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</si>
  <si>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</si>
  <si>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</si>
  <si>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</si>
  <si>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</si>
  <si>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</si>
  <si>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</si>
  <si>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</si>
  <si>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</si>
  <si>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</si>
  <si>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</si>
  <si>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</si>
  <si>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</si>
  <si>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</si>
  <si>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</si>
  <si>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</si>
  <si>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</si>
  <si>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</si>
  <si>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</si>
  <si>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</si>
  <si>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</si>
  <si>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</si>
  <si>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</si>
  <si>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</si>
  <si>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</si>
  <si>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</si>
  <si>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</si>
  <si>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</si>
  <si>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</si>
  <si>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</si>
  <si>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</si>
  <si>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</si>
  <si>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</si>
  <si>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</si>
  <si>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</si>
  <si>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</si>
  <si>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</si>
  <si>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</si>
  <si>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</si>
  <si>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</si>
  <si>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</si>
  <si>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</si>
  <si>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</si>
  <si>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</si>
  <si>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</si>
  <si>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</si>
  <si>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</si>
  <si>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</si>
  <si>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</si>
  <si>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</si>
  <si>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</si>
  <si>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</si>
  <si>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</si>
  <si>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</si>
  <si>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</si>
  <si>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</si>
  <si>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</si>
  <si>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</si>
  <si>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</si>
  <si>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</si>
  <si>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</si>
  <si>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</si>
  <si>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</si>
  <si>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</si>
  <si>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</si>
  <si>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</si>
  <si>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</si>
  <si>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</si>
  <si>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</si>
  <si>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</si>
  <si>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</si>
  <si>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</si>
  <si>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</si>
  <si>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</si>
  <si>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</si>
  <si>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</si>
  <si>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</si>
  <si>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</si>
  <si>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</si>
  <si>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</si>
  <si>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</si>
  <si>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</si>
  <si>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</si>
  <si>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</si>
  <si>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</si>
  <si>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</si>
  <si>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</si>
  <si>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</si>
  <si>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</si>
  <si>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</si>
  <si>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</si>
  <si>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</si>
  <si>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</si>
  <si>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</si>
  <si>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</si>
  <si>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</si>
  <si>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</si>
  <si>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</si>
  <si>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</si>
  <si>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</si>
  <si>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</si>
  <si>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</si>
  <si>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</si>
  <si>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</si>
  <si>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</si>
  <si>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</si>
  <si>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</si>
  <si>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</si>
  <si>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</si>
  <si>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</si>
  <si>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</si>
  <si>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</si>
  <si>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</si>
  <si>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</si>
  <si>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</si>
  <si>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</si>
  <si>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</si>
  <si>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</si>
  <si>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</si>
  <si>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</si>
  <si>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</si>
  <si>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</si>
  <si>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</si>
  <si>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</si>
  <si>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</si>
  <si>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</si>
  <si>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</si>
  <si>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</si>
  <si>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</si>
  <si>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</si>
  <si>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</si>
  <si>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</si>
  <si>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</si>
  <si>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</si>
  <si>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</si>
  <si>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</si>
  <si>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</si>
  <si>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</si>
  <si>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</si>
  <si>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</si>
  <si>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</si>
  <si>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</si>
  <si>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</si>
  <si>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</si>
  <si>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</si>
  <si>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</si>
  <si>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</si>
  <si>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</si>
  <si>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</si>
  <si>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</si>
  <si>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</si>
  <si>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</si>
  <si>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</si>
  <si>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</si>
  <si>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</si>
  <si>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</si>
  <si>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</si>
  <si>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</si>
  <si>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</si>
  <si>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</si>
  <si>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</si>
  <si>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</si>
  <si>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</si>
  <si>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</si>
  <si>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</si>
  <si>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</si>
  <si>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</si>
  <si>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</si>
  <si>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</si>
  <si>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</si>
  <si>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</si>
  <si>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</si>
  <si>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</si>
  <si>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</si>
  <si>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</si>
  <si>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</si>
  <si>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</si>
  <si>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</si>
  <si>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</si>
  <si>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</si>
  <si>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</si>
  <si>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</si>
  <si>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</si>
  <si>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</si>
  <si>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</si>
  <si>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</si>
  <si>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</si>
  <si>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</si>
  <si>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</si>
  <si>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</si>
  <si>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</si>
  <si>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</si>
  <si>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</si>
  <si>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</si>
  <si>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</si>
  <si>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</si>
  <si>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</si>
  <si>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</si>
  <si>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</si>
  <si>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</si>
  <si>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</si>
  <si>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</si>
  <si>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</si>
  <si>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</si>
  <si>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</si>
  <si>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</si>
  <si>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</si>
  <si>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</si>
  <si>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</si>
  <si>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</si>
  <si>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</si>
  <si>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</si>
  <si>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</si>
  <si>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</si>
  <si>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</si>
  <si>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</si>
  <si>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</si>
  <si>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</si>
  <si>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</si>
  <si>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</si>
  <si>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</si>
  <si>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</si>
  <si>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</si>
  <si>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</si>
  <si>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</si>
  <si>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</si>
  <si>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</si>
  <si>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</si>
  <si>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</si>
  <si>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</si>
  <si>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</si>
  <si>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</si>
  <si>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</si>
  <si>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</si>
  <si>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</si>
  <si>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</si>
  <si>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</si>
  <si>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</si>
  <si>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</si>
  <si>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</si>
  <si>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</si>
  <si>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</si>
  <si>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</si>
  <si>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</si>
  <si>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</si>
  <si>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</si>
  <si>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</si>
  <si>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</si>
  <si>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</si>
  <si>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</si>
  <si>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</si>
  <si>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</si>
  <si>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</si>
  <si>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</si>
  <si>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</si>
  <si>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</si>
  <si>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</si>
  <si>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</si>
  <si>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</si>
  <si>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</si>
  <si>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</si>
  <si>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</si>
  <si>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</si>
  <si>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</si>
  <si>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</si>
  <si>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</si>
  <si>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</si>
  <si>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</si>
  <si>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</si>
  <si>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</si>
  <si>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</si>
  <si>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</si>
  <si>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</si>
  <si>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</si>
  <si>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</si>
  <si>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</si>
  <si>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</si>
  <si>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</si>
  <si>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</si>
  <si>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</si>
  <si>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</si>
  <si>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</si>
  <si>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</si>
  <si>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</si>
  <si>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</si>
  <si>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</si>
  <si>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</si>
  <si>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</si>
  <si>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</si>
  <si>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</si>
  <si>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</si>
  <si>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</si>
  <si>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</si>
  <si>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</si>
  <si>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</si>
  <si>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</si>
  <si>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</si>
  <si>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</si>
  <si>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</si>
  <si>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</si>
  <si>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</si>
  <si>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</si>
  <si>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</si>
  <si>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</si>
  <si>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</si>
  <si>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</si>
  <si>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</si>
  <si>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</si>
  <si>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</si>
  <si>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</si>
  <si>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</si>
  <si>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</si>
  <si>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</si>
  <si>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</si>
  <si>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</si>
  <si>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</si>
  <si>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</si>
  <si>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</si>
  <si>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</si>
  <si>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</si>
  <si>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</si>
  <si>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</si>
  <si>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</si>
  <si>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</si>
  <si>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</si>
  <si>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</si>
  <si>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</si>
  <si>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</si>
  <si>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</si>
  <si>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</si>
  <si>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</si>
  <si>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</si>
  <si>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</si>
  <si>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</si>
  <si>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</si>
  <si>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</si>
  <si>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</si>
  <si>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</si>
  <si>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</si>
  <si>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</si>
  <si>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</si>
  <si>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</si>
  <si>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</si>
  <si>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</si>
  <si>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</si>
  <si>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</si>
  <si>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</si>
  <si>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</si>
  <si>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</si>
  <si>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</si>
  <si>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</si>
  <si>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</si>
  <si>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</si>
  <si>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</si>
  <si>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</si>
  <si>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</si>
  <si>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</si>
  <si>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</si>
  <si>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</si>
  <si>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</si>
  <si>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</si>
  <si>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</si>
  <si>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</si>
  <si>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</si>
  <si>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</si>
  <si>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</si>
  <si>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</si>
  <si>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</si>
  <si>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</si>
  <si>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</si>
  <si>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</si>
  <si>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</si>
  <si>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</si>
  <si>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</si>
  <si>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</si>
  <si>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</si>
  <si>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</si>
  <si>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</si>
  <si>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</si>
  <si>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</si>
  <si>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</si>
  <si>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</si>
  <si>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</si>
  <si>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</si>
  <si>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</si>
  <si>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</si>
  <si>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</si>
  <si>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</si>
  <si>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</si>
  <si>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</si>
  <si>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</si>
  <si>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</si>
  <si>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</si>
  <si>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</si>
  <si>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</si>
  <si>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</si>
  <si>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</si>
  <si>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</si>
  <si>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</si>
  <si>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</si>
  <si>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</si>
  <si>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</si>
  <si>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</si>
  <si>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</si>
  <si>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</si>
  <si>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</si>
  <si>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</si>
  <si>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</si>
  <si>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</si>
  <si>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</si>
  <si>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</si>
  <si>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</si>
  <si>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</si>
  <si>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</si>
  <si>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</si>
  <si>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</si>
  <si>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</si>
  <si>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</si>
  <si>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</si>
  <si>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</si>
  <si>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</si>
  <si>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</si>
  <si>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</si>
  <si>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</si>
  <si>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</si>
  <si>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</si>
  <si>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</si>
  <si>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</si>
  <si>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</si>
  <si>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</si>
  <si>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</si>
  <si>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</si>
  <si>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</si>
  <si>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</si>
  <si>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</si>
  <si>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</si>
  <si>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</si>
  <si>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</si>
  <si>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</si>
  <si>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</si>
  <si>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</si>
  <si>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</si>
  <si>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</si>
  <si>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</si>
  <si>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</si>
  <si>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</si>
  <si>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</si>
  <si>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</si>
  <si>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</si>
  <si>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</si>
  <si>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</si>
  <si>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</si>
  <si>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</si>
  <si>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</si>
  <si>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</si>
  <si>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</si>
  <si>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</si>
  <si>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</si>
  <si>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</si>
  <si>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</si>
  <si>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</si>
  <si>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</si>
  <si>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</si>
  <si>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</si>
  <si>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</si>
  <si>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</si>
  <si>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</si>
  <si>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</si>
  <si>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</si>
  <si>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</si>
  <si>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</si>
  <si>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</si>
  <si>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</si>
  <si>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</si>
  <si>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</si>
  <si>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</si>
  <si>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</si>
  <si>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</si>
  <si>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</si>
  <si>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</si>
  <si>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</si>
  <si>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</si>
  <si>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</si>
  <si>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</si>
  <si>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</si>
  <si>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</si>
  <si>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</si>
  <si>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</si>
  <si>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</si>
  <si>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</si>
  <si>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</si>
  <si>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</si>
  <si>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</si>
  <si>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</si>
  <si>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</si>
  <si>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</si>
  <si>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</si>
  <si>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</si>
  <si>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</si>
  <si>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</si>
  <si>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</si>
  <si>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</si>
  <si>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</si>
  <si>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</si>
  <si>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</si>
  <si>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</si>
  <si>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</si>
  <si>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</si>
  <si>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</si>
  <si>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</si>
  <si>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</si>
  <si>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</si>
  <si>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</si>
  <si>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</si>
  <si>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</si>
  <si>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</si>
  <si>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</si>
  <si>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</si>
  <si>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</si>
  <si>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</si>
  <si>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</si>
  <si>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</si>
  <si>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</si>
  <si>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</si>
  <si>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</si>
  <si>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</si>
  <si>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</si>
  <si>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</si>
  <si>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</si>
  <si>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</si>
  <si>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</si>
  <si>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</si>
  <si>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</si>
  <si>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</si>
  <si>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</si>
  <si>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</si>
  <si>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</si>
  <si>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</si>
  <si>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</si>
  <si>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</si>
  <si>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</si>
  <si>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</si>
  <si>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</si>
  <si>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</si>
  <si>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</si>
  <si>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</si>
  <si>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</si>
  <si>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</si>
  <si>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</si>
  <si>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</si>
  <si>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</si>
  <si>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</si>
  <si>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</si>
  <si>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</si>
  <si>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</si>
  <si>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</si>
  <si>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</si>
  <si>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</si>
  <si>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</si>
  <si>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</si>
  <si>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</si>
  <si>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</si>
  <si>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</si>
  <si>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</si>
  <si>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</si>
  <si>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</si>
  <si>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</si>
  <si>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</si>
  <si>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</si>
  <si>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</si>
  <si>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</si>
  <si>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</si>
  <si>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</si>
  <si>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</si>
  <si>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</si>
  <si>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</si>
  <si>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</si>
  <si>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</si>
  <si>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</si>
  <si>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</si>
  <si>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</si>
  <si>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</si>
  <si>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</si>
  <si>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</si>
  <si>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</si>
  <si>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</si>
  <si>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</si>
  <si>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</si>
  <si>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</si>
  <si>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</si>
  <si>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</si>
  <si>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</si>
  <si>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</si>
  <si>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</si>
  <si>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</si>
  <si>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</si>
  <si>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</si>
  <si>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</si>
  <si>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</si>
  <si>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</si>
  <si>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</si>
  <si>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</si>
  <si>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</si>
  <si>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</si>
  <si>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</si>
  <si>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</si>
  <si>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</si>
  <si>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</si>
  <si>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</si>
  <si>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</si>
  <si>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</si>
  <si>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</si>
  <si>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</si>
  <si>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</si>
  <si>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</si>
  <si>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</si>
  <si>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</si>
  <si>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</si>
  <si>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</si>
  <si>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</si>
  <si>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</si>
  <si>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</si>
  <si>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</si>
  <si>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</si>
  <si>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</si>
  <si>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</si>
  <si>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</si>
  <si>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</si>
  <si>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</si>
  <si>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</si>
  <si>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</si>
  <si>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</si>
  <si>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</si>
  <si>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</si>
  <si>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</si>
  <si>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</si>
  <si>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</si>
  <si>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</si>
  <si>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</si>
  <si>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</si>
  <si>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</si>
  <si>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</si>
  <si>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</si>
  <si>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</si>
  <si>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</si>
  <si>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</si>
  <si>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</si>
  <si>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</si>
  <si>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</si>
  <si>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</si>
  <si>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</si>
  <si>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</si>
  <si>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</si>
  <si>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</si>
  <si>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</si>
  <si>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</si>
  <si>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</si>
  <si>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</si>
  <si>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</si>
  <si>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</si>
  <si>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</si>
  <si>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</si>
  <si>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</si>
  <si>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</si>
  <si>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</si>
  <si>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</si>
  <si>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</si>
  <si>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</si>
  <si>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</si>
  <si>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</si>
  <si>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</si>
  <si>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</si>
  <si>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</si>
  <si>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</si>
  <si>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</si>
  <si>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</si>
  <si>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</si>
  <si>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</si>
  <si>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</si>
  <si>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</si>
  <si>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</si>
  <si>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</si>
  <si>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</si>
  <si>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</si>
  <si>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</si>
  <si>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</si>
  <si>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</si>
  <si>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</si>
  <si>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</si>
  <si>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</si>
  <si>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</si>
  <si>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</si>
  <si>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</si>
  <si>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</si>
  <si>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</si>
  <si>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</si>
  <si>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</si>
  <si>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</si>
  <si>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</si>
  <si>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</si>
  <si>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</si>
  <si>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</si>
  <si>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</si>
  <si>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</si>
  <si>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</si>
  <si>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</si>
  <si>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</si>
  <si>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</si>
  <si>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</si>
  <si>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</si>
  <si>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</si>
  <si>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</si>
  <si>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</si>
  <si>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</si>
  <si>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</si>
  <si>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</si>
  <si>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</si>
  <si>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</si>
  <si>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</si>
  <si>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</si>
  <si>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</si>
  <si>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</si>
  <si>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</si>
  <si>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</si>
  <si>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</si>
  <si>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</si>
  <si>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</si>
  <si>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</si>
  <si>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</si>
  <si>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</si>
  <si>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</si>
  <si>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</si>
  <si>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</si>
  <si>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</si>
  <si>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</si>
  <si>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</si>
  <si>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</si>
  <si>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</si>
  <si>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</si>
  <si>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</si>
  <si>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</si>
  <si>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</si>
  <si>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</si>
  <si>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</si>
  <si>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</si>
  <si>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</si>
  <si>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</si>
  <si>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</si>
  <si>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</si>
  <si>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</si>
  <si>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</si>
  <si>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</si>
  <si>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</si>
  <si>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</si>
  <si>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</si>
  <si>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</si>
  <si>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</si>
  <si>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</si>
  <si>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</si>
  <si>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</si>
  <si>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</si>
  <si>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</si>
  <si>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</si>
  <si>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</si>
  <si>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</si>
  <si>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</si>
  <si>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</si>
  <si>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</si>
  <si>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</si>
  <si>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</si>
  <si>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</si>
  <si>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</si>
  <si>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</si>
  <si>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</si>
  <si>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</si>
  <si>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</si>
  <si>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</si>
  <si>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</si>
  <si>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</si>
  <si>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</si>
  <si>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</si>
  <si>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</si>
  <si>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</si>
  <si>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</si>
  <si>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</si>
  <si>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</si>
  <si>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</si>
  <si>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</si>
  <si>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</si>
  <si>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</si>
  <si>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</si>
  <si>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</si>
  <si>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</si>
  <si>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</si>
  <si>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</si>
  <si>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</si>
  <si>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</si>
  <si>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</si>
  <si>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</si>
  <si>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</si>
  <si>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</si>
  <si>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</si>
  <si>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</si>
  <si>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</si>
  <si>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</si>
  <si>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</si>
  <si>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</si>
  <si>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</si>
  <si>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</si>
  <si>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</si>
  <si>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</si>
  <si>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</si>
  <si>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</si>
  <si>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</si>
  <si>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</si>
  <si>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</si>
  <si>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</si>
  <si>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</si>
  <si>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</si>
  <si>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</si>
  <si>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</si>
  <si>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</si>
  <si>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</si>
  <si>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</si>
  <si>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</si>
  <si>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</si>
  <si>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</si>
  <si>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</si>
  <si>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</si>
  <si>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</si>
  <si>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</si>
  <si>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</si>
  <si>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</si>
  <si>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</si>
  <si>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</si>
  <si>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</si>
  <si>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</si>
  <si>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</si>
  <si>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</si>
  <si>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</si>
  <si>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</si>
  <si>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</si>
  <si>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</si>
  <si>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</si>
  <si>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</si>
  <si>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</si>
  <si>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</si>
  <si>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</si>
  <si>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</si>
  <si>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</si>
  <si>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</si>
  <si>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</si>
  <si>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</si>
  <si>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</si>
  <si>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</si>
  <si>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</si>
  <si>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</si>
  <si>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</si>
  <si>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</si>
  <si>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</si>
  <si>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</si>
  <si>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</si>
  <si>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</si>
  <si>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</si>
  <si>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</si>
  <si>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</si>
  <si>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</si>
  <si>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</si>
  <si>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</si>
  <si>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</si>
  <si>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</si>
  <si>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</si>
  <si>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</si>
  <si>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</si>
  <si>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</si>
  <si>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</si>
  <si>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</si>
  <si>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</si>
  <si>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</si>
  <si>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</si>
  <si>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</si>
  <si>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</si>
  <si>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</si>
  <si>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</si>
  <si>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</si>
  <si>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</si>
  <si>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</si>
  <si>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</si>
  <si>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</si>
  <si>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</si>
  <si>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</si>
  <si>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</si>
  <si>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</si>
  <si>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</si>
  <si>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</si>
  <si>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</si>
  <si>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</si>
  <si>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</si>
  <si>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</si>
  <si>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</si>
  <si>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</si>
  <si>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</si>
  <si>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</si>
  <si>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</si>
  <si>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</si>
  <si>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</si>
  <si>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</si>
  <si>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</si>
  <si>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</si>
  <si>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</si>
  <si>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</si>
  <si>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</si>
  <si>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</si>
  <si>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</si>
  <si>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</si>
  <si>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</si>
  <si>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</si>
  <si>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</si>
  <si>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</si>
  <si>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</si>
  <si>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</si>
  <si>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</si>
  <si>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</si>
  <si>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</si>
  <si>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</si>
  <si>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</si>
  <si>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</si>
  <si>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</si>
  <si>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</si>
  <si>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</si>
  <si>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</si>
  <si>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</si>
  <si>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</si>
  <si>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</si>
  <si>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</si>
  <si>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</si>
  <si>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</si>
  <si>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</si>
  <si>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</si>
  <si>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</si>
  <si>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</si>
  <si>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</si>
  <si>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</si>
  <si>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</si>
  <si>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</si>
  <si>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</si>
  <si>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</si>
  <si>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</si>
  <si>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</si>
  <si>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</si>
  <si>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</si>
  <si>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</si>
  <si>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</si>
  <si>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</si>
  <si>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</si>
  <si>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</si>
  <si>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</si>
  <si>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</si>
  <si>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</si>
  <si>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</si>
  <si>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</si>
  <si>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</si>
  <si>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</si>
  <si>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</si>
  <si>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</si>
  <si>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</si>
  <si>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</si>
  <si>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</si>
  <si>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</si>
  <si>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</si>
  <si>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</si>
  <si>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</si>
  <si>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</si>
  <si>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</si>
  <si>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</si>
  <si>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</si>
  <si>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</si>
  <si>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</si>
  <si>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</si>
  <si>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</si>
  <si>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</si>
  <si>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</si>
  <si>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</si>
  <si>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</si>
  <si>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</si>
  <si>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</si>
  <si>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</si>
  <si>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</si>
  <si>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</si>
  <si>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</si>
  <si>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</si>
  <si>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</si>
  <si>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</si>
  <si>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</si>
  <si>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</si>
  <si>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</si>
  <si>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</si>
  <si>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</si>
  <si>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</si>
  <si>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</si>
  <si>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</si>
  <si>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</si>
  <si>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</si>
  <si>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</si>
  <si>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</si>
  <si>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</si>
  <si>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</si>
  <si>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</si>
  <si>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</si>
  <si>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</si>
  <si>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</si>
  <si>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</si>
  <si>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</si>
  <si>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</si>
  <si>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</si>
  <si>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</si>
  <si>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</si>
  <si>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</si>
  <si>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</si>
  <si>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</si>
  <si>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</si>
  <si>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</si>
  <si>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</si>
  <si>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</si>
  <si>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</si>
  <si>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</si>
  <si>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</si>
  <si>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</si>
  <si>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</si>
  <si>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</si>
  <si>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</si>
  <si>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</si>
  <si>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</si>
  <si>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</si>
  <si>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</si>
  <si>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</si>
  <si>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</si>
  <si>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</si>
  <si>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</si>
  <si>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</si>
  <si>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</si>
  <si>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</si>
  <si>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</si>
  <si>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</si>
  <si>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</si>
  <si>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</si>
  <si>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</si>
  <si>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</si>
  <si>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</si>
  <si>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</si>
  <si>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</si>
  <si>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</si>
  <si>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</si>
  <si>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</si>
  <si>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</si>
  <si>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</si>
  <si>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</si>
  <si>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</si>
  <si>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</si>
  <si>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</si>
  <si>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</si>
  <si>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</si>
  <si>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</si>
  <si>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</si>
  <si>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</si>
  <si>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</si>
  <si>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</si>
  <si>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</si>
  <si>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</si>
  <si>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</si>
  <si>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</si>
  <si>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</si>
  <si>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</si>
  <si>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</si>
  <si>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</si>
  <si>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</si>
  <si>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</si>
  <si>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</si>
  <si>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</si>
  <si>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</si>
  <si>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</si>
  <si>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</si>
  <si>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</si>
  <si>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</si>
  <si>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</si>
  <si>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</si>
  <si>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</si>
  <si>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</si>
  <si>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</si>
  <si>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</si>
  <si>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</si>
  <si>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</si>
  <si>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</si>
  <si>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</si>
  <si>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</si>
  <si>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</si>
  <si>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</si>
  <si>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</si>
  <si>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</si>
  <si>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</si>
  <si>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</si>
  <si>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</si>
  <si>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</si>
  <si>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</si>
  <si>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</si>
  <si>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</si>
  <si>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</si>
  <si>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</si>
  <si>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</si>
  <si>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</si>
  <si>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</si>
  <si>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</si>
  <si>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</si>
  <si>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</si>
  <si>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</si>
  <si>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</si>
  <si>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</si>
  <si>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</si>
  <si>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</si>
  <si>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</si>
  <si>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</si>
  <si>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</si>
  <si>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</si>
  <si>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</si>
  <si>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</si>
  <si>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</si>
  <si>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</si>
  <si>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</si>
  <si>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</si>
  <si>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</si>
  <si>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</si>
  <si>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</si>
  <si>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</si>
  <si>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</si>
  <si>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</si>
  <si>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</si>
  <si>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</si>
  <si>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</si>
  <si>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</si>
  <si>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</si>
  <si>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</si>
  <si>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</si>
  <si>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</si>
  <si>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</si>
  <si>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</si>
  <si>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</si>
  <si>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</si>
  <si>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</si>
  <si>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</si>
  <si>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</si>
  <si>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</si>
  <si>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</si>
  <si>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</si>
  <si>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</si>
  <si>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</si>
  <si>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</si>
  <si>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</si>
  <si>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</si>
  <si>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</si>
  <si>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</si>
  <si>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</si>
  <si>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</si>
  <si>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</si>
  <si>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</si>
  <si>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</si>
  <si>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</si>
  <si>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</si>
  <si>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</si>
  <si>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</si>
  <si>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</si>
  <si>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</si>
  <si>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</si>
  <si>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</si>
  <si>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</si>
  <si>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</si>
  <si>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</si>
  <si>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</si>
  <si>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</si>
  <si>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</si>
  <si>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</si>
  <si>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</si>
  <si>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</si>
  <si>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</si>
  <si>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</si>
  <si>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</si>
  <si>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</si>
  <si>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</si>
  <si>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</si>
  <si>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</si>
  <si>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</si>
  <si>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</si>
  <si>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</si>
  <si>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</si>
  <si>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</si>
  <si>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</si>
  <si>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</si>
  <si>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</si>
  <si>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</si>
  <si>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</si>
  <si>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</si>
  <si>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</si>
  <si>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</si>
  <si>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</si>
  <si>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</si>
  <si>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</si>
  <si>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</si>
  <si>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</si>
  <si>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</si>
  <si>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</si>
  <si>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</si>
  <si>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</si>
  <si>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</si>
  <si>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</si>
  <si>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</si>
  <si>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</si>
  <si>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</si>
  <si>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</si>
  <si>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</si>
  <si>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</si>
  <si>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</si>
  <si>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</si>
  <si>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</si>
  <si>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</si>
  <si>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</si>
  <si>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</si>
  <si>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</si>
  <si>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</si>
  <si>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</si>
  <si>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</si>
  <si>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</si>
  <si>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</si>
  <si>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</si>
  <si>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</si>
  <si>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</si>
  <si>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</si>
  <si>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</si>
  <si>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</si>
  <si>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</si>
  <si>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</si>
  <si>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</si>
  <si>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</si>
  <si>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</si>
  <si>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</si>
  <si>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</si>
  <si>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</si>
  <si>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</si>
  <si>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</si>
  <si>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</si>
  <si>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</si>
  <si>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</si>
  <si>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</si>
  <si>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</si>
  <si>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</si>
  <si>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</si>
  <si>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</si>
  <si>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</si>
  <si>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</si>
  <si>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</si>
  <si>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</si>
  <si>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</si>
  <si>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</si>
  <si>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</si>
  <si>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</si>
  <si>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</si>
  <si>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</si>
  <si>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</si>
  <si>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</si>
  <si>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</si>
  <si>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</si>
  <si>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</si>
  <si>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</si>
  <si>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</si>
  <si>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</si>
  <si>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</si>
  <si>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</si>
  <si>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</si>
  <si>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</si>
  <si>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</si>
  <si>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</si>
  <si>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</si>
  <si>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</si>
  <si>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</si>
  <si>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</si>
  <si>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</si>
  <si>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</si>
  <si>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</si>
  <si>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</si>
  <si>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</si>
  <si>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</si>
  <si>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</si>
  <si>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</si>
  <si>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</si>
  <si>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</si>
  <si>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</si>
  <si>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</si>
  <si>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</si>
  <si>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</si>
  <si>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</si>
  <si>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</si>
  <si>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</si>
  <si>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</si>
  <si>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</si>
  <si>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</si>
  <si>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</si>
  <si>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</si>
  <si>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</si>
  <si>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</si>
  <si>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</si>
  <si>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</si>
  <si>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</si>
  <si>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</si>
  <si>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</si>
  <si>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</si>
  <si>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</si>
  <si>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</si>
  <si>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</si>
  <si>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</si>
  <si>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</si>
  <si>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</si>
  <si>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</si>
  <si>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</si>
  <si>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</si>
  <si>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</si>
  <si>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</si>
  <si>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</si>
  <si>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</si>
  <si>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</si>
  <si>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</si>
  <si>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</si>
  <si>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</si>
  <si>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</si>
  <si>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</si>
  <si>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</si>
  <si>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</si>
  <si>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</si>
  <si>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</si>
  <si>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</si>
  <si>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</si>
  <si>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</si>
  <si>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</si>
  <si>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</si>
  <si>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</si>
  <si>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</si>
  <si>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</si>
  <si>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</si>
  <si>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</si>
  <si>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</si>
  <si>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</si>
  <si>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</si>
  <si>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</si>
  <si>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</si>
  <si>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</si>
  <si>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</si>
  <si>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</si>
  <si>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</si>
  <si>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</si>
  <si>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</si>
  <si>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</si>
  <si>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</si>
  <si>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</si>
  <si>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</si>
  <si>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</si>
  <si>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</si>
  <si>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</si>
  <si>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</si>
  <si>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</si>
  <si>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</si>
  <si>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</si>
  <si>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</si>
  <si>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</si>
  <si>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</si>
  <si>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</si>
  <si>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</si>
  <si>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</si>
  <si>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</si>
  <si>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</si>
  <si>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</si>
  <si>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</si>
  <si>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</si>
  <si>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</si>
  <si>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</si>
  <si>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</si>
  <si>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</si>
  <si>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</si>
  <si>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</si>
  <si>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</si>
  <si>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</si>
  <si>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</si>
  <si>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</si>
  <si>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</si>
  <si>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</si>
  <si>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</si>
  <si>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</si>
  <si>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</si>
  <si>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</si>
  <si>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</si>
  <si>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</si>
  <si>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</si>
  <si>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</si>
  <si>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</si>
  <si>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</si>
  <si>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</si>
  <si>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</si>
  <si>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</si>
  <si>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</si>
  <si>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</si>
  <si>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</si>
  <si>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</si>
  <si>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</si>
  <si>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</si>
  <si>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</si>
  <si>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</si>
  <si>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</si>
  <si>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</si>
  <si>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</si>
  <si>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</si>
  <si>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</si>
  <si>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</si>
  <si>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</si>
  <si>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</si>
  <si>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</si>
  <si>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</si>
  <si>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</si>
  <si>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</si>
  <si>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</si>
  <si>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</si>
  <si>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</si>
  <si>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</si>
  <si>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</si>
  <si>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</si>
  <si>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</si>
  <si>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</si>
  <si>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</si>
  <si>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</si>
  <si>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</si>
  <si>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</si>
  <si>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</si>
  <si>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</si>
  <si>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</si>
  <si>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</si>
  <si>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</si>
  <si>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</si>
  <si>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</si>
  <si>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</si>
  <si>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</si>
  <si>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</si>
  <si>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</si>
  <si>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</si>
  <si>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</si>
  <si>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</si>
  <si>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</si>
  <si>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</si>
  <si>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</si>
  <si>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</si>
  <si>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</si>
  <si>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</si>
  <si>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</si>
  <si>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</si>
  <si>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</si>
  <si>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</si>
  <si>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</si>
  <si>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</si>
  <si>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</si>
  <si>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</si>
  <si>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</si>
  <si>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</si>
  <si>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</si>
  <si>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</si>
  <si>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</si>
  <si>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</si>
  <si>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</si>
  <si>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</si>
  <si>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</si>
  <si>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</si>
  <si>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</si>
  <si>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</si>
  <si>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</si>
  <si>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</si>
  <si>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</si>
  <si>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</si>
  <si>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</si>
  <si>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</si>
  <si>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</si>
  <si>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</si>
  <si>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</si>
  <si>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</si>
  <si>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</si>
  <si>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</si>
  <si>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</si>
  <si>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</si>
  <si>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</si>
  <si>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</si>
  <si>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</si>
  <si>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</si>
  <si>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</si>
  <si>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</si>
  <si>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</si>
  <si>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</si>
  <si>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</si>
  <si>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</si>
  <si>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</si>
  <si>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</si>
  <si>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</si>
  <si>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</si>
  <si>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</si>
  <si>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</si>
  <si>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</si>
  <si>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</si>
  <si>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</si>
  <si>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</si>
  <si>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</si>
  <si>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</si>
  <si>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</si>
  <si>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</si>
  <si>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</si>
  <si>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</si>
  <si>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</si>
  <si>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</si>
  <si>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</si>
  <si>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</si>
  <si>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</si>
  <si>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</si>
  <si>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</si>
  <si>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</si>
  <si>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</si>
  <si>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</si>
  <si>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</si>
  <si>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</si>
  <si>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</si>
  <si>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</si>
  <si>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</si>
  <si>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</si>
  <si>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</si>
  <si>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</si>
  <si>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</si>
  <si>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</si>
  <si>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</si>
  <si>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</si>
  <si>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</si>
  <si>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</si>
  <si>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</si>
  <si>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</si>
  <si>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</si>
  <si>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</si>
  <si>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</si>
  <si>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</si>
  <si>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</si>
  <si>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</si>
  <si>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</si>
  <si>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</si>
  <si>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</si>
  <si>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</si>
  <si>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</si>
  <si>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</si>
  <si>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</si>
  <si>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</si>
  <si>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</si>
  <si>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</si>
  <si>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</si>
  <si>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</si>
  <si>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</si>
  <si>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</si>
  <si>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</si>
  <si>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</si>
  <si>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</si>
  <si>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</si>
  <si>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</si>
  <si>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</si>
  <si>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</si>
  <si>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</si>
  <si>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</si>
  <si>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</si>
  <si>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</si>
  <si>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</si>
  <si>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</si>
  <si>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</si>
  <si>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</si>
  <si>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</si>
  <si>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</si>
  <si>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</si>
  <si>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</si>
  <si>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</si>
  <si>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</si>
  <si>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</si>
  <si>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</si>
  <si>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</si>
  <si>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</si>
  <si>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</si>
  <si>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</si>
  <si>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</si>
  <si>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</si>
  <si>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</si>
  <si>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</si>
  <si>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</si>
  <si>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</si>
  <si>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</si>
  <si>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</si>
  <si>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</si>
  <si>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</si>
  <si>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</si>
  <si>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</si>
  <si>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</si>
  <si>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</si>
  <si>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</si>
  <si>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</si>
  <si>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</si>
  <si>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</si>
  <si>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</si>
  <si>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</si>
  <si>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</si>
  <si>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</si>
  <si>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</si>
  <si>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</si>
  <si>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</si>
  <si>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</si>
  <si>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</si>
  <si>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</si>
  <si>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</si>
  <si>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</si>
  <si>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</si>
  <si>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</si>
  <si>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</si>
  <si>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</si>
  <si>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</si>
  <si>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</si>
  <si>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</si>
  <si>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</si>
  <si>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</si>
  <si>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</si>
  <si>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</si>
  <si>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</si>
  <si>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</si>
  <si>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</si>
  <si>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</si>
  <si>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</si>
  <si>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</si>
  <si>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</si>
  <si>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</si>
  <si>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</si>
  <si>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</si>
  <si>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</si>
  <si>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</si>
  <si>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</si>
  <si>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</si>
  <si>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</si>
  <si>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</si>
  <si>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</si>
  <si>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</si>
  <si>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</si>
  <si>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</si>
  <si>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</si>
  <si>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</si>
  <si>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</si>
  <si>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</si>
  <si>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</si>
  <si>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</si>
  <si>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</si>
  <si>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</si>
  <si>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</si>
  <si>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</si>
  <si>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</si>
  <si>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</si>
  <si>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</si>
  <si>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</si>
  <si>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</si>
  <si>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</si>
  <si>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</si>
  <si>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</si>
  <si>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</si>
  <si>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</si>
  <si>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</si>
  <si>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</si>
  <si>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</si>
  <si>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</si>
  <si>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</si>
  <si>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</si>
  <si>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</si>
  <si>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</si>
  <si>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</si>
  <si>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</si>
  <si>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</si>
  <si>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</si>
  <si>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</si>
  <si>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</si>
  <si>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</si>
  <si>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</si>
  <si>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</si>
  <si>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</si>
  <si>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</si>
  <si>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</si>
  <si>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</si>
  <si>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</si>
  <si>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</si>
  <si>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</si>
  <si>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</si>
  <si>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</si>
  <si>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</si>
  <si>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</si>
  <si>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</si>
  <si>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</si>
  <si>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</si>
  <si>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</si>
  <si>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</si>
  <si>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</si>
  <si>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</si>
  <si>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</si>
  <si>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</si>
  <si>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</si>
  <si>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</si>
  <si>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</si>
  <si>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</si>
  <si>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</si>
  <si>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</si>
  <si>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</si>
  <si>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</si>
  <si>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</si>
  <si>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</si>
  <si>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</si>
  <si>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</si>
  <si>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</si>
  <si>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</si>
  <si>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</si>
  <si>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</si>
  <si>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</si>
  <si>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</si>
  <si>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</si>
  <si>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</si>
  <si>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</si>
  <si>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</si>
  <si>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</si>
  <si>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</si>
  <si>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</si>
  <si>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</si>
  <si>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</si>
  <si>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</si>
  <si>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</si>
  <si>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</si>
  <si>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</si>
  <si>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</si>
  <si>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</si>
  <si>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</si>
  <si>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</si>
  <si>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</si>
  <si>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</si>
  <si>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</si>
  <si>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</si>
  <si>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</si>
  <si>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</si>
  <si>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</si>
  <si>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</si>
  <si>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</si>
  <si>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</si>
  <si>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</si>
  <si>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</si>
  <si>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</si>
  <si>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</si>
  <si>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</si>
  <si>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</si>
  <si>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</si>
  <si>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</si>
  <si>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</si>
  <si>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</si>
  <si>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</si>
  <si>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</si>
  <si>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</si>
  <si>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</si>
  <si>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</si>
  <si>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</si>
  <si>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</si>
  <si>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</si>
  <si>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</si>
  <si>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</si>
  <si>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</si>
  <si>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</si>
  <si>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</si>
  <si>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</si>
  <si>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</si>
  <si>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</si>
  <si>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</si>
  <si>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</si>
  <si>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</si>
  <si>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</si>
  <si>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</si>
  <si>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</si>
  <si>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</si>
  <si>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</si>
  <si>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</si>
  <si>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</si>
  <si>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</si>
  <si>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</si>
  <si>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</si>
  <si>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</si>
  <si>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</si>
  <si>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</si>
  <si>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</si>
  <si>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</si>
  <si>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</si>
  <si>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</si>
  <si>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</si>
  <si>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</si>
  <si>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</si>
  <si>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</si>
  <si>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</si>
  <si>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</si>
  <si>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</si>
  <si>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</si>
  <si>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</si>
  <si>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</si>
  <si>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</si>
  <si>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</si>
  <si>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</si>
  <si>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</si>
  <si>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</si>
  <si>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</si>
  <si>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</si>
  <si>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</si>
  <si>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</si>
  <si>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</si>
  <si>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</si>
  <si>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</si>
  <si>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</si>
  <si>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</si>
  <si>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</si>
  <si>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</si>
  <si>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</si>
  <si>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</si>
  <si>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</si>
  <si>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</si>
  <si>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</si>
  <si>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</si>
  <si>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</si>
  <si>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</si>
  <si>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</si>
  <si>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</si>
  <si>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</si>
  <si>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</si>
  <si>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</si>
  <si>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</si>
  <si>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</si>
  <si>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</si>
  <si>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</si>
  <si>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</si>
  <si>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</si>
  <si>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</si>
  <si>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</si>
  <si>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</si>
  <si>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</si>
  <si>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</si>
  <si>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</si>
  <si>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</si>
  <si>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</si>
  <si>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</si>
  <si>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</si>
  <si>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</si>
  <si>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</si>
  <si>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</si>
  <si>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</si>
  <si>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</si>
  <si>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</si>
  <si>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</si>
  <si>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</si>
  <si>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</si>
  <si>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</si>
  <si>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</si>
  <si>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</si>
  <si>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</si>
  <si>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</si>
  <si>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</si>
  <si>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</si>
  <si>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</si>
  <si>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</si>
  <si>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</si>
  <si>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</si>
  <si>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</si>
  <si>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</si>
  <si>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</si>
  <si>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</si>
  <si>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</si>
  <si>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</si>
  <si>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</si>
  <si>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</si>
  <si>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</si>
  <si>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</si>
  <si>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</si>
  <si>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</si>
  <si>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</si>
  <si>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</si>
  <si>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</si>
  <si>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</si>
  <si>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</si>
  <si>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</si>
  <si>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</si>
  <si>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</si>
  <si>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</si>
  <si>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</si>
  <si>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</si>
  <si>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</si>
  <si>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</si>
  <si>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</si>
  <si>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</si>
  <si>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</si>
  <si>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</si>
  <si>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</si>
  <si>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</si>
  <si>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</si>
  <si>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</si>
  <si>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</si>
  <si>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</si>
  <si>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</si>
  <si>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</si>
  <si>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</si>
  <si>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</si>
  <si>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</si>
  <si>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</si>
  <si>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</si>
  <si>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</si>
  <si>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</si>
  <si>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</si>
  <si>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</si>
  <si>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</si>
  <si>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</si>
  <si>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</si>
  <si>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</si>
  <si>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</si>
  <si>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</si>
  <si>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</si>
  <si>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</si>
  <si>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</si>
  <si>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</si>
  <si>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</si>
  <si>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</si>
  <si>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</si>
  <si>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</si>
  <si>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</si>
  <si>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</si>
  <si>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</si>
  <si>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</si>
  <si>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</si>
  <si>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</si>
  <si>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</si>
  <si>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</si>
  <si>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</si>
  <si>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</si>
  <si>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</si>
  <si>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</si>
  <si>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</si>
  <si>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</si>
  <si>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</si>
  <si>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</si>
  <si>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</si>
  <si>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</si>
  <si>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</si>
  <si>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</si>
  <si>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</si>
  <si>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</si>
  <si>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</si>
  <si>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</si>
  <si>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</si>
  <si>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</si>
  <si>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</si>
  <si>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</si>
  <si>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</si>
  <si>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</si>
  <si>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</si>
  <si>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</si>
  <si>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</si>
  <si>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</si>
  <si>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</si>
  <si>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</si>
  <si>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</si>
  <si>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</si>
  <si>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</si>
  <si>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</si>
  <si>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</si>
  <si>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</si>
  <si>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</si>
  <si>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</si>
  <si>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</si>
  <si>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</si>
  <si>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</si>
  <si>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</si>
  <si>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</si>
  <si>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</si>
  <si>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</si>
  <si>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</si>
  <si>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</si>
  <si>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</si>
  <si>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</si>
  <si>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</si>
  <si>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</si>
  <si>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</si>
  <si>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</si>
  <si>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</si>
  <si>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</si>
  <si>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</si>
  <si>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</si>
  <si>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</si>
  <si>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</si>
  <si>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</si>
  <si>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</si>
  <si>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</si>
  <si>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</si>
  <si>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</si>
  <si>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</si>
  <si>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</si>
  <si>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</si>
  <si>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</si>
  <si>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</si>
  <si>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</si>
  <si>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</si>
  <si>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</si>
  <si>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</si>
  <si>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</si>
  <si>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</si>
  <si>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</si>
  <si>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</si>
  <si>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</si>
  <si>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</si>
  <si>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</si>
  <si>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</si>
  <si>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</si>
  <si>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</si>
  <si>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</si>
  <si>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</si>
  <si>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</si>
  <si>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</si>
  <si>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</si>
  <si>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</si>
  <si>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</si>
  <si>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</si>
  <si>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</si>
  <si>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</si>
  <si>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</si>
  <si>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</si>
  <si>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</si>
  <si>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</si>
  <si>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</si>
  <si>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</si>
  <si>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</si>
  <si>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</si>
  <si>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</si>
  <si>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</si>
  <si>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</si>
  <si>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</si>
  <si>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</si>
  <si>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</si>
  <si>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</si>
  <si>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</si>
  <si>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</si>
  <si>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</si>
  <si>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</si>
  <si>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</si>
  <si>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</si>
  <si>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</si>
  <si>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</si>
  <si>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</si>
  <si>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</si>
  <si>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</si>
  <si>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</si>
  <si>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</si>
  <si>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</si>
  <si>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</si>
  <si>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</si>
  <si>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</si>
  <si>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</si>
  <si>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</si>
  <si>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</si>
  <si>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</si>
  <si>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</si>
  <si>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</si>
  <si>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</si>
  <si>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</si>
  <si>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</si>
  <si>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</si>
  <si>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</si>
  <si>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</si>
  <si>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</si>
  <si>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</si>
  <si>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</si>
  <si>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</si>
  <si>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</si>
  <si>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</si>
  <si>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</si>
  <si>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</si>
  <si>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</si>
  <si>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</si>
  <si>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</si>
  <si>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</si>
  <si>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</si>
  <si>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</si>
  <si>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</si>
  <si>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</si>
  <si>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</si>
  <si>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</si>
  <si>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</si>
  <si>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</si>
  <si>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</si>
  <si>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</si>
  <si>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</si>
  <si>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</si>
  <si>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</si>
  <si>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</si>
  <si>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</si>
  <si>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</si>
  <si>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</si>
  <si>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</si>
  <si>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</si>
  <si>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</si>
  <si>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</si>
  <si>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</si>
  <si>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</si>
  <si>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</si>
  <si>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</si>
  <si>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</si>
  <si>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</si>
  <si>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</si>
  <si>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</si>
  <si>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</si>
  <si>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</si>
  <si>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</si>
  <si>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</si>
  <si>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</si>
  <si>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</si>
  <si>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</si>
  <si>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</si>
  <si>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</si>
  <si>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</si>
  <si>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</si>
  <si>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</si>
  <si>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</si>
  <si>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</si>
  <si>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</si>
  <si>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</si>
  <si>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</si>
  <si>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</si>
  <si>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</si>
  <si>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</si>
  <si>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</si>
  <si>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</si>
  <si>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</si>
  <si>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</si>
  <si>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</si>
  <si>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</si>
  <si>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</si>
  <si>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</si>
  <si>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</si>
  <si>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</si>
  <si>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</si>
  <si>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</si>
  <si>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</si>
  <si>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</si>
  <si>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</si>
  <si>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</si>
  <si>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</si>
  <si>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</si>
  <si>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</si>
  <si>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</si>
  <si>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</si>
  <si>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</si>
  <si>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</si>
  <si>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</si>
  <si>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</si>
  <si>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</si>
  <si>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</si>
  <si>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</si>
  <si>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</si>
  <si>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</si>
  <si>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</si>
  <si>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</si>
  <si>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</si>
  <si>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</si>
  <si>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</si>
  <si>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</si>
  <si>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</si>
  <si>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</si>
  <si>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</si>
  <si>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</si>
  <si>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</si>
  <si>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</si>
  <si>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</si>
  <si>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</si>
  <si>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</si>
  <si>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</si>
  <si>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</si>
  <si>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</si>
  <si>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</si>
  <si>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</si>
  <si>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</si>
  <si>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</si>
  <si>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</si>
  <si>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</si>
  <si>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</si>
  <si>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</si>
  <si>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</si>
  <si>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</si>
  <si>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</si>
  <si>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</si>
  <si>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</si>
  <si>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</si>
  <si>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</si>
  <si>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</si>
  <si>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</si>
  <si>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</si>
  <si>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</si>
  <si>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</si>
  <si>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</si>
  <si>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</si>
  <si>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</si>
  <si>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</si>
  <si>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</si>
  <si>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</si>
  <si>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</si>
  <si>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</si>
  <si>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</si>
  <si>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</si>
  <si>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</si>
  <si>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</si>
  <si>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</si>
  <si>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</si>
  <si>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</si>
  <si>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</si>
  <si>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</si>
  <si>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</si>
  <si>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</si>
  <si>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</si>
  <si>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</si>
  <si>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</si>
  <si>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</si>
  <si>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</si>
  <si>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</si>
  <si>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</si>
  <si>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</si>
  <si>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</si>
  <si>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</si>
  <si>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</si>
  <si>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</si>
  <si>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</si>
  <si>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</si>
  <si>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</si>
  <si>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</si>
  <si>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</si>
  <si>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</si>
  <si>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</si>
  <si>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</si>
  <si>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</si>
  <si>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</si>
  <si>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</si>
  <si>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</si>
  <si>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</si>
  <si>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</si>
  <si>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</si>
  <si>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</si>
  <si>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</si>
  <si>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</si>
  <si>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</si>
  <si>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</si>
  <si>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</si>
  <si>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</si>
  <si>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</si>
  <si>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</si>
  <si>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</si>
  <si>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</si>
  <si>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</si>
  <si>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</si>
  <si>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</si>
  <si>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</si>
  <si>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</si>
  <si>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</si>
  <si>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</si>
  <si>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</si>
  <si>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</si>
  <si>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</si>
  <si>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</si>
  <si>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</si>
  <si>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</si>
  <si>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</si>
  <si>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</si>
  <si>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</si>
  <si>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</si>
  <si>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</si>
  <si>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</si>
  <si>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</si>
  <si>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</si>
  <si>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</si>
  <si>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</si>
  <si>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</si>
  <si>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</si>
  <si>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</si>
  <si>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</si>
  <si>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</si>
  <si>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</si>
  <si>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</si>
  <si>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</si>
  <si>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</si>
  <si>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</si>
  <si>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</si>
  <si>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</si>
  <si>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</si>
  <si>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</si>
  <si>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</si>
  <si>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</si>
  <si>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</si>
  <si>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</si>
  <si>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</si>
  <si>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</si>
  <si>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</si>
  <si>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</si>
  <si>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</si>
  <si>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</si>
  <si>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</si>
  <si>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</si>
  <si>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</si>
  <si>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</si>
  <si>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</si>
  <si>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</si>
  <si>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</si>
  <si>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</si>
  <si>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</si>
  <si>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</si>
  <si>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</si>
  <si>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</si>
  <si>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</si>
  <si>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</si>
  <si>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</si>
  <si>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</si>
  <si>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</si>
  <si>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</si>
  <si>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</si>
  <si>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</si>
  <si>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</si>
  <si>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</si>
  <si>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</si>
  <si>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</si>
  <si>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</si>
  <si>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</si>
  <si>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</si>
  <si>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</si>
  <si>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</si>
  <si>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</si>
  <si>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</si>
  <si>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</si>
  <si>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</si>
  <si>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</si>
  <si>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</si>
  <si>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</si>
  <si>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</si>
  <si>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</si>
  <si>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</si>
  <si>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</si>
  <si>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</si>
  <si>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</si>
  <si>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</si>
  <si>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</si>
  <si>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</si>
  <si>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</si>
  <si>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</si>
  <si>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</si>
  <si>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</si>
  <si>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</si>
  <si>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</si>
  <si>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</si>
  <si>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</si>
  <si>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</si>
  <si>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</si>
  <si>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</si>
  <si>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</si>
  <si>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</si>
  <si>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</si>
  <si>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</si>
  <si>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</si>
  <si>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</si>
  <si>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</si>
  <si>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</si>
  <si>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</si>
  <si>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</si>
  <si>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</si>
  <si>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</si>
  <si>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</si>
  <si>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</si>
  <si>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</si>
  <si>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</si>
  <si>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</si>
  <si>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</si>
  <si>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</si>
  <si>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</si>
  <si>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</si>
  <si>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</si>
  <si>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</si>
  <si>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</si>
  <si>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</si>
  <si>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</si>
  <si>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</si>
  <si>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</si>
  <si>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</si>
  <si>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</si>
  <si>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</si>
  <si>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</si>
  <si>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</si>
  <si>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</si>
  <si>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</si>
  <si>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</si>
  <si>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</si>
  <si>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</si>
  <si>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</si>
  <si>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</si>
  <si>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</si>
  <si>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</si>
  <si>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</si>
  <si>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</si>
  <si>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</si>
  <si>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</si>
  <si>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</si>
  <si>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</si>
  <si>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</si>
  <si>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</si>
  <si>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</si>
  <si>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</si>
  <si>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</si>
  <si>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</si>
  <si>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</si>
  <si>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</si>
  <si>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</si>
  <si>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</si>
  <si>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</si>
  <si>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</si>
  <si>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</si>
  <si>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</si>
  <si>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</si>
  <si>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</si>
  <si>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</si>
  <si>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</si>
  <si>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</si>
  <si>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</si>
  <si>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</si>
  <si>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</si>
  <si>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</si>
  <si>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</si>
  <si>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</si>
  <si>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</si>
  <si>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</si>
  <si>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</si>
  <si>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</si>
  <si>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</si>
  <si>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</si>
  <si>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</si>
  <si>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</si>
  <si>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</si>
  <si>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</si>
  <si>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</si>
  <si>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</si>
  <si>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</si>
  <si>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</si>
  <si>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</si>
  <si>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</si>
  <si>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</si>
  <si>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</si>
  <si>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</si>
  <si>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</si>
  <si>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</si>
  <si>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</si>
  <si>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</si>
  <si>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</si>
  <si>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</si>
  <si>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</si>
  <si>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</si>
  <si>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</si>
  <si>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</si>
  <si>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</si>
  <si>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</si>
  <si>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</si>
  <si>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</si>
  <si>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</si>
  <si>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</si>
  <si>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</si>
  <si>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</si>
  <si>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</si>
  <si>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</si>
  <si>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</si>
  <si>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</si>
  <si>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</si>
  <si>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</si>
  <si>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</si>
  <si>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</si>
  <si>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</si>
  <si>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</si>
  <si>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</si>
  <si>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</si>
  <si>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</si>
  <si>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</si>
  <si>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</si>
  <si>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</si>
  <si>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</si>
  <si>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</si>
  <si>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</si>
  <si>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</si>
  <si>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</si>
  <si>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</si>
  <si>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</si>
  <si>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</si>
  <si>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</si>
  <si>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</si>
  <si>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</si>
  <si>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</si>
  <si>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</si>
  <si>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</si>
  <si>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</si>
  <si>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</si>
  <si>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</si>
  <si>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</si>
  <si>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</si>
  <si>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</si>
  <si>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</si>
  <si>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</si>
  <si>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</si>
  <si>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</si>
  <si>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</si>
  <si>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</si>
  <si>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</si>
  <si>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</si>
  <si>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</si>
  <si>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</si>
  <si>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</si>
  <si>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</si>
  <si>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</si>
  <si>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</si>
  <si>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</si>
  <si>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</si>
  <si>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</si>
  <si>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</si>
  <si>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</si>
  <si>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</si>
  <si>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</si>
  <si>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</si>
  <si>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</si>
  <si>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</si>
  <si>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</si>
  <si>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</si>
  <si>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</si>
  <si>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</si>
  <si>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</si>
  <si>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</si>
  <si>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</si>
  <si>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</si>
  <si>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</si>
  <si>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</si>
  <si>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</si>
  <si>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</si>
  <si>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</si>
  <si>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</si>
  <si>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</si>
  <si>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</si>
  <si>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</si>
  <si>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</si>
  <si>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</si>
  <si>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</si>
  <si>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</si>
  <si>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</si>
  <si>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</si>
  <si>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</si>
  <si>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</si>
  <si>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</si>
  <si>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</si>
  <si>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</si>
  <si>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</si>
  <si>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</si>
  <si>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</si>
  <si>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</si>
  <si>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</si>
  <si>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</si>
  <si>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</si>
  <si>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</si>
  <si>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</si>
  <si>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</si>
  <si>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</si>
  <si>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</si>
  <si>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</si>
  <si>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</si>
  <si>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</si>
  <si>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</si>
  <si>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</si>
  <si>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</si>
  <si>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</si>
  <si>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</si>
  <si>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</si>
  <si>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</si>
  <si>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</si>
  <si>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</si>
  <si>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</si>
  <si>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</si>
  <si>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</si>
  <si>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</si>
  <si>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</si>
  <si>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</si>
  <si>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</si>
  <si>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</si>
  <si>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</si>
  <si>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</si>
  <si>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</si>
  <si>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</si>
  <si>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</si>
  <si>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</si>
  <si>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</si>
  <si>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</si>
  <si>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</si>
  <si>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</si>
  <si>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</si>
  <si>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</si>
  <si>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</si>
  <si>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</si>
  <si>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</si>
  <si>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</si>
  <si>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</si>
  <si>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</si>
  <si>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</si>
  <si>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</si>
  <si>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</si>
  <si>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</si>
  <si>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</si>
  <si>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</si>
  <si>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</si>
  <si>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</si>
  <si>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</si>
  <si>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</si>
  <si>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</si>
  <si>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</si>
  <si>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</si>
  <si>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</si>
  <si>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</si>
  <si>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</si>
  <si>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</si>
  <si>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</si>
  <si>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</si>
  <si>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</si>
  <si>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</si>
  <si>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</si>
  <si>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</si>
  <si>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</si>
  <si>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</si>
  <si>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</si>
  <si>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</si>
  <si>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</si>
  <si>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</si>
  <si>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</si>
  <si>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</si>
  <si>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</si>
  <si>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</si>
  <si>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</si>
  <si>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</si>
  <si>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</si>
  <si>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</si>
  <si>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</si>
  <si>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</si>
  <si>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</si>
  <si>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</si>
  <si>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</si>
  <si>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</si>
  <si>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</si>
  <si>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</si>
  <si>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</si>
  <si>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</si>
  <si>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</si>
  <si>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</si>
  <si>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</si>
  <si>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</si>
  <si>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</si>
  <si>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</si>
  <si>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</si>
  <si>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</si>
  <si>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</si>
  <si>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</si>
  <si>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</si>
  <si>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</si>
  <si>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</si>
  <si>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</si>
  <si>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</si>
  <si>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</si>
  <si>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</si>
  <si>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</si>
  <si>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</si>
  <si>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</si>
  <si>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</si>
  <si>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</si>
  <si>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</si>
  <si>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</si>
  <si>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</si>
  <si>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</si>
  <si>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</si>
  <si>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</si>
  <si>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</si>
  <si>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</si>
  <si>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</si>
  <si>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</si>
  <si>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</si>
  <si>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</si>
  <si>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</si>
  <si>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</si>
  <si>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</si>
  <si>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</si>
  <si>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</si>
  <si>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</si>
  <si>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</si>
  <si>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</si>
  <si>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</si>
  <si>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</si>
  <si>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</si>
  <si>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</si>
  <si>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</si>
  <si>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</si>
  <si>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</si>
  <si>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</si>
  <si>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</si>
  <si>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</si>
  <si>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</si>
  <si>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</si>
  <si>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</si>
  <si>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</si>
  <si>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</si>
  <si>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</si>
  <si>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</si>
  <si>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</si>
  <si>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</si>
  <si>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</si>
  <si>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</si>
  <si>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</si>
  <si>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</si>
  <si>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</si>
  <si>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</si>
  <si>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</si>
  <si>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</si>
  <si>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</si>
  <si>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</si>
  <si>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</si>
  <si>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</si>
  <si>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</si>
  <si>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</si>
  <si>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</si>
  <si>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</si>
  <si>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</si>
  <si>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</si>
  <si>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</si>
  <si>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</si>
  <si>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</si>
  <si>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</si>
  <si>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</si>
  <si>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</si>
  <si>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</si>
  <si>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</si>
  <si>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</si>
  <si>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</si>
  <si>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</si>
  <si>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</si>
  <si>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</si>
  <si>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</si>
  <si>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</si>
  <si>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</si>
  <si>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</si>
  <si>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</si>
  <si>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</si>
  <si>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</si>
  <si>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</si>
  <si>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</si>
  <si>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</si>
  <si>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</si>
  <si>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</si>
  <si>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</si>
  <si>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</si>
  <si>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</si>
  <si>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</si>
  <si>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</si>
  <si>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</si>
  <si>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</si>
  <si>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</si>
  <si>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</si>
  <si>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</si>
  <si>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</si>
  <si>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</si>
  <si>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</si>
  <si>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</si>
  <si>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</si>
  <si>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</si>
  <si>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</si>
  <si>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</si>
  <si>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</si>
  <si>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</si>
  <si>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</si>
  <si>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</si>
  <si>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</si>
  <si>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</si>
  <si>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</si>
  <si>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</si>
  <si>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</si>
  <si>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</si>
  <si>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</si>
  <si>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</si>
  <si>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</si>
  <si>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</si>
  <si>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</si>
  <si>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</si>
  <si>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</si>
  <si>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</si>
  <si>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</si>
  <si>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</si>
  <si>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</si>
  <si>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</si>
  <si>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</si>
  <si>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</si>
  <si>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</si>
  <si>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</si>
  <si>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</si>
  <si>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</si>
  <si>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</si>
  <si>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</si>
  <si>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</si>
  <si>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</si>
  <si>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</si>
  <si>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</si>
  <si>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</si>
  <si>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</si>
  <si>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</si>
  <si>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</si>
  <si>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</si>
  <si>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</si>
  <si>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</si>
  <si>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</si>
  <si>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</si>
  <si>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</si>
  <si>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</si>
  <si>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</si>
  <si>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</si>
  <si>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</si>
  <si>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</si>
  <si>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</si>
  <si>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</si>
  <si>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</si>
  <si>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</si>
  <si>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</si>
  <si>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</si>
  <si>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</si>
  <si>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</si>
  <si>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</si>
  <si>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</si>
  <si>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</si>
  <si>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</si>
  <si>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</si>
  <si>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</si>
  <si>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</si>
  <si>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</si>
  <si>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</si>
  <si>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</si>
  <si>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</si>
  <si>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</si>
  <si>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</si>
  <si>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</si>
  <si>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</si>
  <si>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</si>
  <si>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</si>
  <si>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</si>
  <si>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</si>
  <si>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</si>
  <si>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</si>
  <si>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</si>
  <si>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</si>
  <si>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</si>
  <si>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</si>
  <si>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</si>
  <si>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</si>
  <si>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</si>
  <si>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</si>
  <si>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</si>
  <si>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</si>
  <si>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</si>
  <si>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</si>
  <si>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</si>
  <si>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</si>
  <si>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</si>
  <si>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</si>
  <si>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</si>
  <si>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</si>
  <si>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</si>
  <si>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</si>
  <si>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</si>
  <si>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</si>
  <si>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</si>
  <si>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</si>
  <si>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</si>
  <si>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</si>
  <si>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</si>
  <si>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</si>
  <si>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</si>
  <si>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</si>
  <si>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</si>
  <si>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</si>
  <si>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</si>
  <si>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</si>
  <si>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</si>
  <si>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</si>
  <si>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</si>
  <si>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</si>
  <si>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</si>
  <si>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</si>
  <si>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</si>
  <si>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</si>
  <si>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</si>
  <si>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</si>
  <si>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</si>
  <si>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</si>
  <si>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</si>
  <si>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</si>
  <si>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</si>
  <si>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</si>
  <si>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</si>
  <si>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</si>
  <si>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</si>
  <si>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</si>
  <si>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</si>
  <si>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</si>
  <si>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</si>
  <si>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</si>
  <si>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</si>
  <si>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</si>
  <si>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</si>
  <si>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</si>
  <si>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</si>
  <si>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</si>
  <si>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</si>
  <si>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</si>
  <si>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</si>
  <si>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</si>
  <si>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</si>
  <si>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</si>
  <si>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</si>
  <si>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</si>
  <si>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</si>
  <si>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</si>
  <si>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</si>
  <si>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</si>
  <si>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</si>
  <si>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</si>
  <si>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</si>
  <si>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</si>
  <si>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</si>
  <si>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</si>
  <si>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</si>
  <si>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</si>
  <si>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</si>
  <si>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</si>
  <si>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</si>
  <si>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</si>
  <si>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</si>
  <si>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</si>
  <si>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</si>
  <si>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</si>
  <si>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</si>
  <si>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</si>
  <si>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</si>
  <si>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</si>
  <si>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</si>
  <si>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</si>
  <si>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</si>
  <si>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</si>
  <si>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</si>
  <si>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</si>
  <si>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</si>
  <si>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</si>
  <si>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</si>
  <si>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</si>
  <si>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</si>
  <si>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</si>
  <si>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</si>
  <si>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</si>
  <si>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</si>
  <si>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</si>
  <si>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</si>
  <si>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</si>
  <si>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</si>
  <si>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</si>
  <si>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</si>
  <si>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</si>
  <si>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</si>
  <si>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</si>
  <si>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</si>
  <si>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</si>
  <si>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</si>
  <si>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</si>
  <si>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</si>
  <si>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</si>
  <si>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</si>
  <si>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</si>
  <si>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</si>
  <si>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</si>
  <si>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</si>
  <si>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</si>
  <si>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</si>
  <si>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</si>
  <si>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</si>
  <si>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</si>
  <si>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</si>
  <si>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</si>
  <si>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</si>
  <si>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</si>
  <si>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</si>
  <si>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</si>
  <si>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</si>
  <si>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</si>
  <si>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</si>
  <si>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</si>
  <si>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</si>
  <si>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</si>
  <si>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</si>
  <si>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</si>
  <si>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</si>
  <si>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</si>
  <si>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</si>
  <si>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</si>
  <si>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</si>
  <si>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</si>
  <si>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</si>
  <si>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</si>
  <si>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</si>
  <si>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</si>
  <si>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</si>
  <si>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</si>
  <si>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</si>
  <si>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</si>
  <si>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</si>
  <si>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</si>
  <si>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</si>
  <si>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</si>
  <si>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</si>
  <si>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</si>
  <si>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</si>
  <si>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</si>
  <si>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</si>
  <si>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</si>
  <si>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</si>
  <si>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</si>
  <si>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</si>
  <si>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</si>
  <si>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</si>
  <si>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</si>
  <si>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</si>
  <si>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</si>
  <si>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</si>
  <si>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</si>
  <si>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</si>
  <si>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</si>
  <si>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</si>
  <si>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</si>
  <si>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</si>
  <si>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</si>
  <si>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</si>
  <si>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</si>
  <si>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</si>
  <si>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</si>
  <si>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</si>
  <si>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</si>
  <si>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</si>
  <si>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</si>
  <si>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</si>
  <si>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</si>
  <si>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</si>
  <si>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</si>
  <si>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</si>
  <si>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</si>
  <si>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</si>
  <si>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</si>
  <si>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</si>
  <si>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</si>
  <si>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</si>
  <si>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</si>
  <si>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</si>
  <si>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</si>
  <si>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</si>
  <si>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</si>
  <si>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</si>
  <si>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</si>
  <si>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</si>
  <si>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</si>
  <si>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</si>
  <si>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</si>
  <si>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</si>
  <si>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</si>
  <si>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</si>
  <si>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</si>
  <si>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</si>
  <si>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</si>
  <si>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</si>
  <si>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</si>
  <si>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</si>
  <si>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</si>
  <si>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</si>
  <si>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</si>
  <si>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</si>
  <si>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</si>
  <si>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</si>
  <si>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</si>
  <si>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</si>
  <si>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</si>
  <si>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</si>
  <si>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</si>
  <si>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</si>
  <si>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</si>
  <si>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</si>
  <si>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</si>
  <si>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</si>
  <si>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</si>
  <si>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</si>
  <si>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</si>
  <si>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</si>
  <si>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</si>
  <si>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</si>
  <si>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</si>
  <si>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</si>
  <si>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</si>
  <si>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</si>
  <si>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</si>
  <si>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</si>
  <si>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</si>
  <si>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</si>
  <si>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</si>
  <si>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</si>
  <si>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</si>
  <si>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</si>
  <si>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</si>
  <si>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</si>
  <si>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</si>
  <si>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</si>
  <si>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</si>
  <si>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</si>
  <si>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</si>
  <si>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</si>
  <si>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</si>
  <si>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</si>
  <si>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</si>
  <si>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</si>
  <si>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</si>
  <si>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</si>
  <si>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</si>
  <si>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</si>
  <si>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</si>
  <si>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</si>
  <si>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</si>
  <si>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</si>
  <si>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</si>
  <si>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</si>
  <si>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</si>
  <si>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</si>
  <si>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</si>
  <si>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</si>
  <si>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</si>
  <si>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</si>
  <si>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</si>
  <si>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</si>
  <si>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</si>
  <si>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</si>
  <si>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</si>
  <si>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</si>
  <si>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</si>
  <si>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</si>
  <si>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</si>
  <si>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</si>
  <si>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</si>
  <si>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</si>
  <si>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</si>
  <si>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</si>
  <si>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</si>
  <si>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</si>
  <si>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</si>
  <si>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</si>
  <si>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</si>
  <si>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</si>
  <si>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</si>
  <si>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</si>
  <si>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</si>
  <si>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</si>
  <si>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</si>
  <si>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</si>
  <si>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</si>
  <si>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</si>
  <si>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</si>
  <si>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</si>
  <si>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</si>
  <si>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</si>
  <si>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</si>
  <si>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</si>
  <si>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</si>
  <si>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</si>
  <si>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</si>
  <si>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</si>
  <si>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</si>
  <si>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</si>
  <si>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</si>
  <si>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</si>
  <si>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</si>
  <si>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</si>
  <si>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</si>
  <si>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</si>
  <si>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</si>
  <si>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</si>
  <si>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</si>
  <si>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</si>
  <si>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</si>
  <si>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</si>
  <si>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</si>
  <si>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</si>
  <si>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</si>
  <si>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</si>
  <si>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</si>
  <si>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</si>
  <si>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</si>
  <si>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</si>
  <si>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</si>
  <si>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</si>
  <si>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</si>
  <si>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</si>
  <si>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</si>
  <si>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</si>
  <si>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</si>
  <si>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</si>
  <si>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</si>
  <si>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</si>
  <si>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</si>
  <si>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</si>
  <si>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</si>
  <si>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</si>
  <si>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</si>
  <si>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</si>
  <si>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</si>
  <si>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</si>
  <si>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</si>
  <si>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</si>
  <si>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</si>
  <si>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</si>
  <si>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</si>
  <si>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</si>
  <si>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</si>
  <si>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</si>
  <si>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</si>
  <si>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</si>
  <si>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</si>
  <si>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</si>
  <si>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</si>
  <si>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</si>
  <si>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</si>
  <si>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</si>
  <si>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</si>
  <si>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</si>
  <si>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</si>
  <si>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</si>
  <si>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</si>
  <si>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</si>
  <si>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</si>
  <si>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</si>
  <si>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</si>
  <si>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</si>
  <si>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</si>
  <si>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</si>
  <si>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</si>
  <si>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</si>
  <si>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</si>
  <si>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</si>
  <si>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</si>
  <si>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</si>
  <si>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</si>
  <si>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</si>
  <si>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</si>
  <si>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</si>
  <si>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</si>
  <si>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</si>
  <si>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</si>
  <si>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</si>
  <si>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</si>
  <si>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</si>
  <si>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</si>
  <si>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</si>
  <si>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</si>
  <si>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</si>
  <si>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</si>
  <si>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</si>
  <si>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</si>
  <si>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</si>
  <si>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</si>
  <si>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</si>
  <si>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</si>
  <si>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</si>
  <si>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</si>
  <si>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</si>
  <si>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</si>
  <si>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</si>
  <si>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</si>
  <si>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</si>
  <si>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</si>
  <si>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</si>
  <si>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</si>
  <si>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</si>
  <si>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</si>
  <si>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</si>
  <si>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</si>
  <si>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</si>
  <si>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</si>
  <si>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</si>
  <si>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</si>
  <si>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</si>
  <si>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</si>
  <si>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</si>
  <si>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</si>
  <si>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</si>
  <si>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</si>
  <si>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</si>
  <si>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</si>
  <si>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</si>
  <si>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</si>
  <si>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</si>
  <si>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</si>
  <si>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</si>
  <si>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</si>
  <si>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</si>
  <si>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</si>
  <si>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</si>
  <si>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</si>
  <si>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</si>
  <si>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</si>
  <si>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</si>
  <si>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</si>
  <si>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</si>
  <si>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</si>
  <si>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</si>
  <si>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</si>
  <si>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</si>
  <si>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</si>
  <si>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</si>
  <si>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</si>
  <si>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</si>
  <si>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</si>
  <si>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</si>
  <si>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</si>
  <si>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</si>
  <si>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</si>
  <si>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</si>
  <si>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</si>
  <si>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</si>
  <si>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</si>
  <si>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</si>
  <si>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</si>
  <si>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</si>
  <si>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</si>
  <si>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</si>
  <si>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</si>
  <si>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</si>
  <si>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</si>
  <si>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</si>
  <si>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</si>
  <si>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</si>
  <si>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</si>
  <si>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</si>
  <si>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</si>
  <si>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</si>
  <si>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</si>
  <si>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</si>
  <si>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</si>
  <si>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</si>
  <si>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</si>
  <si>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</si>
  <si>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</si>
  <si>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</si>
  <si>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</si>
  <si>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</si>
  <si>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</si>
  <si>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</si>
  <si>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</si>
  <si>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</si>
  <si>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</si>
  <si>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</si>
  <si>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</si>
  <si>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</si>
  <si>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</si>
  <si>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</si>
  <si>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</si>
  <si>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</si>
  <si>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</si>
  <si>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</si>
  <si>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</si>
  <si>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</si>
  <si>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</si>
  <si>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</si>
  <si>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</si>
  <si>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</si>
  <si>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</si>
  <si>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</si>
  <si>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</si>
  <si>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</si>
  <si>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</si>
  <si>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</si>
  <si>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</si>
  <si>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</si>
  <si>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</si>
  <si>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</si>
  <si>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</si>
  <si>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</si>
  <si>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</si>
  <si>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</si>
  <si>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</si>
  <si>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</si>
  <si>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</si>
  <si>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</si>
  <si>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</si>
  <si>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</si>
  <si>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</si>
  <si>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</si>
  <si>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</si>
  <si>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</si>
  <si>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</si>
  <si>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</si>
  <si>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</si>
  <si>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</si>
  <si>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</si>
  <si>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</si>
  <si>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</si>
  <si>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</si>
  <si>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</si>
  <si>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</si>
  <si>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</si>
  <si>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</si>
  <si>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</si>
  <si>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</si>
  <si>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</si>
  <si>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</si>
  <si>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</si>
  <si>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</si>
  <si>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</si>
  <si>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</si>
  <si>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</si>
  <si>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</si>
  <si>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</si>
  <si>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</si>
  <si>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</si>
  <si>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</si>
  <si>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</si>
  <si>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</si>
  <si>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</si>
  <si>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</si>
  <si>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</si>
  <si>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</si>
  <si>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</si>
  <si>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</si>
  <si>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</si>
  <si>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</si>
  <si>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</si>
  <si>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</si>
  <si>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</si>
  <si>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</si>
  <si>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</si>
  <si>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</si>
  <si>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</si>
  <si>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</si>
  <si>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</si>
  <si>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</si>
  <si>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</si>
  <si>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</si>
  <si>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</si>
  <si>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</si>
  <si>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</si>
  <si>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</si>
  <si>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</si>
  <si>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</si>
  <si>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</si>
  <si>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</si>
  <si>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</si>
  <si>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</si>
  <si>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</si>
  <si>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</si>
  <si>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</si>
  <si>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</si>
  <si>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</si>
  <si>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</si>
  <si>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</si>
  <si>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</si>
  <si>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</si>
  <si>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</si>
  <si>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</si>
  <si>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</si>
  <si>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</si>
  <si>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</si>
  <si>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</si>
  <si>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</si>
  <si>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</si>
  <si>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</si>
  <si>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</si>
  <si>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</si>
  <si>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</si>
  <si>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</si>
  <si>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</si>
  <si>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</si>
  <si>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</si>
  <si>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</si>
  <si>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</si>
  <si>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</si>
  <si>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</si>
  <si>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</si>
  <si>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</si>
  <si>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</si>
  <si>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</si>
  <si>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</si>
  <si>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</si>
  <si>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</si>
  <si>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</si>
  <si>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</si>
  <si>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</si>
  <si>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</si>
  <si>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</si>
  <si>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</si>
  <si>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</si>
  <si>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</si>
  <si>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</si>
  <si>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</si>
  <si>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</si>
  <si>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</si>
  <si>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</si>
  <si>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</si>
  <si>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</si>
  <si>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</si>
  <si>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</si>
  <si>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</si>
  <si>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</si>
  <si>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</si>
  <si>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</si>
  <si>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</si>
  <si>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</si>
  <si>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</si>
  <si>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</si>
  <si>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</si>
  <si>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</si>
  <si>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</si>
  <si>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</si>
  <si>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</si>
  <si>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</si>
  <si>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</si>
  <si>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</si>
  <si>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</si>
  <si>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</si>
  <si>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</si>
  <si>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</si>
  <si>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</si>
  <si>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</si>
  <si>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</si>
  <si>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</si>
  <si>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</si>
  <si>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</si>
  <si>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</si>
  <si>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</si>
  <si>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</si>
  <si>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</si>
  <si>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</si>
  <si>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</si>
  <si>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</si>
  <si>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</si>
  <si>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</si>
  <si>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</si>
  <si>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</si>
  <si>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</si>
  <si>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</si>
  <si>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</si>
  <si>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</si>
  <si>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</si>
  <si>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</si>
  <si>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</si>
  <si>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</si>
  <si>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</si>
  <si>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</si>
  <si>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</si>
  <si>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</si>
  <si>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</si>
  <si>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</si>
  <si>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</si>
  <si>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</si>
  <si>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</si>
  <si>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</si>
  <si>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</si>
  <si>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</si>
  <si>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</si>
  <si>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</si>
  <si>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</si>
  <si>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</si>
  <si>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</si>
  <si>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</si>
  <si>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</si>
  <si>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</si>
  <si>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</si>
  <si>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</si>
  <si>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</si>
  <si>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</si>
  <si>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</si>
  <si>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</si>
  <si>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</si>
  <si>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</si>
  <si>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</si>
  <si>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</si>
  <si>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</si>
  <si>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</si>
  <si>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</si>
  <si>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</si>
  <si>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</si>
  <si>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</si>
  <si>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</si>
  <si>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</si>
  <si>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</si>
  <si>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</si>
  <si>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</si>
  <si>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</si>
  <si>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</si>
  <si>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</si>
  <si>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</si>
  <si>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</si>
  <si>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</si>
  <si>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</si>
  <si>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</si>
  <si>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</si>
  <si>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</si>
  <si>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</si>
  <si>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</si>
  <si>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</si>
  <si>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</si>
  <si>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</si>
  <si>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</si>
  <si>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</si>
  <si>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</si>
  <si>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</si>
  <si>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</si>
  <si>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</si>
  <si>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</si>
  <si>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</si>
  <si>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</si>
  <si>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</si>
  <si>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</si>
  <si>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</si>
  <si>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</si>
  <si>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</si>
  <si>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</si>
  <si>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</si>
  <si>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</si>
  <si>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</si>
  <si>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</si>
  <si>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</si>
  <si>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</si>
  <si>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</si>
  <si>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</si>
  <si>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</si>
  <si>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</si>
  <si>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</si>
  <si>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</si>
  <si>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</si>
  <si>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</si>
  <si>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</si>
  <si>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</si>
  <si>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</si>
  <si>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</si>
  <si>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</si>
  <si>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</si>
  <si>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</si>
  <si>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</si>
  <si>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</si>
  <si>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</si>
  <si>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</si>
  <si>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</si>
  <si>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</si>
  <si>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</si>
  <si>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</si>
  <si>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</si>
  <si>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</si>
  <si>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</si>
  <si>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</si>
  <si>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</si>
  <si>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</si>
  <si>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</si>
  <si>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</si>
  <si>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</si>
  <si>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</si>
  <si>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</si>
  <si>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</si>
  <si>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</si>
  <si>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</si>
  <si>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</si>
  <si>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</si>
  <si>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</si>
  <si>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</si>
  <si>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</si>
  <si>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</si>
  <si>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</si>
  <si>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</si>
  <si>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</si>
  <si>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</si>
  <si>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</si>
  <si>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</si>
  <si>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</si>
  <si>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</si>
  <si>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</si>
  <si>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</si>
  <si>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</si>
  <si>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</si>
  <si>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</si>
  <si>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</si>
  <si>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</si>
  <si>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</si>
  <si>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</si>
  <si>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</si>
  <si>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</si>
  <si>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</si>
  <si>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</si>
  <si>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</si>
  <si>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</si>
  <si>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</si>
  <si>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</si>
  <si>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</si>
  <si>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</si>
  <si>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</si>
  <si>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</si>
  <si>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</si>
  <si>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</si>
  <si>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</si>
  <si>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</si>
  <si>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</si>
  <si>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</si>
  <si>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</si>
  <si>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</si>
  <si>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</si>
  <si>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</si>
  <si>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</si>
  <si>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</si>
  <si>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</si>
  <si>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</si>
  <si>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</si>
  <si>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</si>
  <si>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</si>
  <si>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</si>
  <si>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</si>
  <si>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</si>
  <si>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</si>
  <si>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</si>
  <si>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</si>
  <si>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</si>
  <si>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</si>
  <si>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</si>
  <si>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</si>
  <si>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</si>
  <si>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</si>
  <si>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</si>
  <si>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</si>
  <si>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</si>
  <si>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</si>
  <si>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</si>
  <si>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</si>
  <si>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</si>
  <si>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</si>
  <si>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</si>
  <si>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</si>
  <si>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</si>
  <si>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</si>
  <si>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</si>
  <si>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</si>
  <si>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</si>
  <si>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</si>
  <si>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</si>
  <si>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</si>
  <si>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</si>
  <si>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</si>
  <si>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</si>
  <si>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</si>
  <si>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</si>
  <si>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</si>
  <si>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</si>
  <si>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</si>
  <si>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</si>
  <si>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</si>
  <si>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</si>
  <si>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</si>
  <si>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</si>
  <si>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</si>
  <si>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</si>
  <si>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</si>
  <si>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</si>
  <si>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</si>
  <si>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</si>
  <si>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</si>
  <si>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</si>
  <si>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</si>
  <si>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</si>
  <si>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</si>
  <si>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</si>
  <si>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</si>
  <si>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</si>
  <si>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</si>
  <si>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</si>
  <si>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</si>
  <si>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</si>
  <si>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</si>
  <si>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</si>
  <si>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</si>
  <si>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</si>
  <si>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</si>
  <si>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</si>
  <si>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</si>
  <si>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</si>
  <si>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</si>
  <si>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</si>
  <si>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</si>
  <si>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</si>
  <si>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</si>
  <si>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</si>
  <si>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</si>
  <si>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</si>
  <si>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</si>
  <si>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</si>
  <si>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</si>
  <si>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</si>
  <si>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</si>
  <si>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</si>
  <si>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</si>
  <si>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</si>
  <si>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</si>
  <si>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</si>
  <si>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</si>
  <si>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</si>
  <si>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</si>
  <si>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</si>
  <si>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</si>
  <si>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</si>
  <si>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</si>
  <si>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</si>
  <si>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</si>
  <si>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</si>
  <si>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</si>
  <si>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</si>
  <si>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</si>
  <si>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</si>
  <si>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</si>
  <si>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</si>
  <si>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</si>
  <si>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</si>
  <si>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</si>
  <si>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</si>
  <si>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</si>
  <si>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</si>
  <si>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</si>
  <si>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</si>
  <si>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</si>
  <si>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</si>
  <si>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</si>
  <si>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</si>
  <si>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</si>
  <si>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</si>
  <si>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</si>
  <si>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</si>
  <si>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</si>
  <si>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</si>
  <si>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</si>
  <si>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</si>
  <si>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</si>
  <si>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</si>
  <si>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</si>
  <si>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</si>
  <si>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</si>
  <si>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</si>
  <si>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</si>
  <si>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</si>
  <si>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</si>
  <si>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</si>
  <si>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</si>
  <si>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</si>
  <si>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</si>
  <si>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</si>
  <si>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</si>
  <si>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</si>
  <si>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</si>
  <si>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</si>
  <si>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</si>
  <si>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</si>
  <si>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</si>
  <si>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</si>
  <si>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</si>
  <si>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</si>
  <si>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</si>
  <si>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</si>
  <si>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</si>
  <si>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</si>
  <si>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</si>
  <si>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</si>
  <si>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</si>
  <si>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</si>
  <si>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</si>
  <si>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</si>
  <si>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</si>
  <si>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</si>
  <si>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</si>
  <si>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</si>
  <si>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</si>
  <si>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</si>
  <si>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</si>
  <si>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</si>
  <si>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</si>
  <si>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</si>
  <si>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</si>
  <si>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</si>
  <si>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</si>
  <si>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</si>
  <si>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</si>
  <si>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</si>
  <si>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</si>
  <si>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</si>
  <si>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</si>
  <si>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</si>
  <si>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</si>
  <si>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</si>
  <si>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</si>
  <si>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</si>
  <si>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</si>
  <si>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</si>
  <si>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</si>
  <si>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</si>
  <si>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</si>
  <si>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</si>
  <si>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</si>
  <si>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</si>
  <si>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</si>
  <si>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</si>
  <si>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</si>
  <si>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</si>
  <si>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</si>
  <si>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</si>
  <si>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</si>
  <si>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</si>
  <si>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</si>
  <si>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</si>
  <si>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</si>
  <si>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</si>
  <si>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</si>
  <si>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</si>
  <si>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</si>
  <si>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</si>
  <si>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</si>
  <si>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</si>
  <si>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</si>
  <si>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</si>
  <si>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</si>
  <si>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</si>
  <si>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</si>
  <si>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</si>
  <si>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</si>
  <si>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</si>
  <si>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</si>
  <si>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</si>
  <si>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</si>
  <si>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</si>
  <si>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</si>
  <si>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</si>
  <si>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</si>
  <si>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</si>
  <si>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</si>
  <si>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</si>
  <si>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</si>
  <si>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</si>
  <si>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</si>
  <si>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</si>
  <si>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</si>
  <si>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</si>
  <si>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</si>
  <si>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</si>
  <si>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</si>
  <si>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</si>
  <si>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</si>
  <si>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</si>
  <si>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</si>
  <si>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</si>
  <si>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</si>
  <si>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</si>
  <si>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</si>
  <si>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</si>
  <si>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</si>
  <si>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</si>
  <si>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</si>
  <si>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</si>
  <si>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</si>
  <si>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</si>
  <si>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</si>
  <si>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</si>
  <si>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</si>
  <si>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</si>
  <si>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</si>
  <si>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</si>
  <si>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</si>
  <si>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</si>
  <si>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</si>
  <si>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</si>
  <si>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</si>
  <si>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</si>
  <si>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</si>
  <si>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</si>
  <si>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</si>
  <si>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</si>
  <si>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</si>
  <si>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</si>
  <si>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</si>
  <si>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</si>
  <si>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</si>
  <si>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</si>
  <si>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</si>
  <si>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</si>
  <si>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</si>
  <si>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</si>
  <si>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</si>
  <si>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</si>
  <si>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</si>
  <si>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</si>
  <si>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</si>
  <si>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</si>
  <si>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</si>
  <si>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</si>
  <si>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</si>
  <si>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</si>
  <si>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</si>
  <si>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</si>
  <si>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</si>
  <si>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</si>
  <si>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</si>
  <si>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</si>
  <si>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</si>
  <si>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</si>
  <si>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</si>
  <si>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</si>
  <si>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</si>
  <si>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</si>
  <si>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</si>
  <si>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</si>
  <si>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</si>
  <si>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</si>
  <si>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</si>
  <si>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</si>
  <si>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</si>
  <si>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</si>
  <si>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</si>
  <si>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</si>
  <si>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</si>
  <si>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</si>
  <si>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</si>
  <si>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</si>
  <si>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</si>
  <si>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</si>
  <si>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</si>
  <si>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</si>
  <si>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</si>
  <si>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</si>
  <si>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</si>
  <si>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</si>
  <si>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</si>
  <si>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</si>
  <si>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</si>
  <si>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</si>
  <si>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</si>
  <si>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</si>
  <si>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</si>
  <si>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</si>
  <si>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</si>
  <si>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</si>
  <si>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</si>
  <si>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</si>
  <si>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</si>
  <si>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</si>
  <si>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</si>
  <si>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</si>
  <si>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</si>
  <si>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</si>
  <si>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</si>
  <si>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</si>
  <si>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</si>
  <si>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</si>
  <si>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</si>
  <si>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</si>
  <si>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</si>
  <si>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</si>
  <si>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</si>
  <si>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</si>
  <si>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</si>
  <si>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</si>
  <si>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</si>
  <si>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</si>
  <si>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</si>
  <si>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</si>
  <si>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</si>
  <si>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</si>
  <si>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</si>
  <si>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</si>
  <si>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</si>
  <si>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</si>
  <si>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</si>
  <si>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</si>
  <si>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</si>
  <si>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</si>
  <si>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</si>
  <si>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</si>
  <si>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</si>
  <si>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</si>
  <si>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</si>
  <si>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</si>
  <si>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</si>
  <si>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</si>
  <si>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</si>
  <si>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</si>
  <si>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</si>
  <si>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</si>
  <si>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</si>
  <si>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</si>
  <si>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</si>
  <si>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</si>
  <si>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</si>
  <si>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</si>
  <si>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</si>
  <si>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</si>
  <si>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</si>
  <si>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</si>
  <si>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</si>
  <si>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</si>
  <si>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</si>
  <si>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</si>
  <si>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</si>
  <si>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</si>
  <si>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</si>
  <si>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</si>
  <si>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</si>
  <si>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</si>
  <si>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</si>
  <si>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</si>
  <si>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</si>
  <si>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</si>
  <si>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</si>
  <si>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</si>
  <si>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</si>
  <si>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</si>
  <si>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</si>
  <si>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</si>
  <si>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</si>
  <si>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</si>
  <si>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</si>
  <si>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</si>
  <si>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</si>
  <si>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</si>
  <si>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</si>
  <si>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</si>
  <si>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</si>
  <si>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</si>
  <si>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</si>
  <si>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</si>
  <si>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</si>
  <si>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</si>
  <si>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</si>
  <si>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</si>
  <si>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</si>
  <si>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</si>
  <si>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</si>
  <si>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</si>
  <si>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</si>
  <si>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</si>
  <si>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</si>
  <si>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</si>
  <si>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</si>
  <si>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</si>
  <si>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</si>
  <si>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</si>
  <si>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</si>
  <si>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</si>
  <si>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</si>
  <si>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</si>
  <si>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</si>
  <si>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</si>
  <si>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</si>
  <si>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</si>
  <si>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</si>
  <si>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</si>
  <si>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</si>
  <si>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</si>
  <si>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</si>
  <si>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</si>
  <si>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</si>
  <si>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</si>
  <si>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</si>
  <si>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</si>
  <si>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</si>
  <si>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</si>
  <si>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</si>
  <si>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</si>
  <si>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</si>
  <si>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</si>
  <si>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</si>
  <si>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</si>
  <si>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</si>
  <si>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</si>
  <si>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</si>
  <si>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</si>
  <si>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</si>
  <si>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</si>
  <si>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</si>
  <si>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</si>
  <si>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</si>
  <si>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</si>
  <si>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</si>
  <si>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</si>
  <si>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</si>
  <si>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</si>
  <si>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</si>
  <si>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</si>
  <si>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</si>
  <si>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</si>
  <si>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</si>
  <si>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</si>
  <si>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</si>
  <si>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</si>
  <si>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</si>
  <si>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</si>
  <si>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</si>
  <si>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</si>
  <si>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</si>
  <si>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</si>
  <si>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</si>
  <si>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</si>
  <si>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</si>
  <si>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</si>
  <si>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</si>
  <si>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</si>
  <si>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</si>
  <si>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</si>
  <si>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</si>
  <si>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</si>
  <si>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</si>
  <si>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</si>
  <si>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</si>
  <si>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</si>
  <si>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</si>
  <si>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</si>
  <si>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</si>
  <si>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</si>
  <si>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</si>
  <si>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</si>
  <si>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</si>
  <si>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</si>
  <si>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</si>
  <si>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</si>
  <si>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</si>
  <si>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</si>
  <si>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</si>
  <si>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</si>
  <si>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</si>
  <si>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</si>
  <si>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</si>
  <si>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</si>
  <si>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</si>
  <si>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</si>
  <si>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</si>
  <si>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</si>
  <si>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</si>
  <si>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</si>
  <si>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</si>
  <si>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</si>
  <si>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</si>
  <si>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</si>
  <si>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</si>
  <si>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</si>
  <si>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</si>
  <si>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</si>
  <si>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</si>
  <si>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</si>
  <si>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</si>
  <si>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</si>
  <si>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</si>
  <si>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</si>
  <si>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</si>
  <si>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</si>
  <si>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</si>
  <si>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</si>
  <si>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</si>
  <si>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</si>
  <si>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</si>
  <si>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</si>
  <si>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</si>
  <si>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</si>
  <si>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</si>
  <si>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</si>
  <si>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</si>
  <si>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</si>
  <si>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</si>
  <si>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</si>
  <si>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</si>
  <si>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</si>
  <si>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</si>
  <si>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</si>
  <si>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</si>
  <si>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</si>
  <si>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</si>
  <si>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</si>
  <si>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</si>
  <si>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</si>
  <si>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</si>
  <si>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</si>
  <si>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</si>
  <si>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</si>
  <si>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</si>
  <si>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</si>
  <si>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</si>
  <si>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</si>
  <si>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</si>
  <si>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</si>
  <si>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</si>
  <si>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</si>
  <si>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</si>
  <si>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</si>
  <si>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</si>
  <si>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</si>
  <si>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</si>
  <si>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</si>
  <si>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</si>
  <si>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</si>
  <si>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</si>
  <si>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</si>
  <si>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</si>
  <si>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</si>
  <si>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</si>
  <si>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</si>
  <si>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</si>
  <si>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</si>
  <si>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</si>
  <si>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</si>
  <si>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</si>
  <si>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</si>
  <si>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</si>
  <si>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</si>
  <si>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</si>
  <si>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</si>
  <si>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</si>
  <si>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</si>
  <si>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</si>
  <si>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</si>
  <si>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</si>
  <si>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</si>
  <si>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</si>
  <si>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</si>
  <si>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</si>
  <si>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</si>
  <si>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</si>
  <si>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</si>
  <si>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</si>
  <si>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</si>
  <si>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</si>
  <si>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</si>
  <si>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</si>
  <si>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</si>
  <si>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</si>
  <si>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</si>
  <si>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</si>
  <si>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</si>
  <si>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</si>
  <si>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</si>
  <si>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</si>
  <si>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</si>
  <si>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</si>
  <si>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</si>
  <si>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</si>
  <si>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</si>
  <si>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</si>
  <si>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</si>
  <si>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</si>
  <si>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</si>
  <si>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</si>
  <si>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</si>
  <si>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</si>
  <si>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</si>
  <si>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</si>
  <si>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</si>
  <si>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</si>
  <si>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</si>
  <si>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</si>
  <si>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</si>
  <si>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</si>
  <si>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</si>
  <si>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</si>
  <si>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</si>
  <si>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</si>
  <si>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</si>
  <si>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</si>
  <si>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</si>
  <si>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</si>
  <si>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</si>
  <si>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</si>
  <si>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</si>
  <si>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</si>
  <si>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</si>
  <si>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</si>
  <si>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</si>
  <si>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</si>
  <si>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</si>
  <si>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</si>
  <si>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</si>
  <si>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</si>
  <si>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</si>
  <si>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</si>
  <si>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</si>
  <si>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</si>
  <si>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</si>
  <si>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</si>
  <si>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</si>
  <si>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</si>
  <si>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</si>
  <si>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</si>
  <si>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</si>
  <si>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</si>
  <si>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</si>
  <si>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</si>
  <si>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</si>
  <si>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</si>
  <si>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</si>
  <si>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</si>
  <si>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</si>
  <si>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</si>
  <si>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</si>
  <si>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</si>
  <si>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</si>
  <si>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</si>
  <si>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</si>
  <si>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</si>
  <si>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</si>
  <si>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</si>
  <si>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</si>
  <si>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</si>
  <si>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</si>
  <si>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</si>
  <si>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</si>
  <si>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</si>
  <si>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</si>
  <si>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</si>
  <si>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</si>
  <si>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</si>
  <si>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</si>
  <si>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</si>
  <si>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</si>
  <si>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</si>
  <si>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</si>
  <si>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</si>
  <si>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</si>
  <si>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</si>
  <si>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</si>
  <si>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</si>
  <si>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</si>
  <si>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</si>
  <si>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</si>
  <si>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</si>
  <si>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</si>
  <si>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</si>
  <si>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</si>
  <si>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</si>
  <si>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</si>
  <si>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</si>
  <si>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</si>
  <si>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</si>
  <si>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</si>
  <si>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</si>
  <si>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</si>
  <si>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</si>
  <si>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</si>
  <si>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</si>
  <si>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</si>
  <si>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</si>
  <si>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</si>
  <si>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</si>
  <si>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</si>
  <si>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</si>
  <si>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</si>
  <si>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</si>
  <si>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</si>
  <si>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</si>
  <si>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</si>
  <si>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</si>
  <si>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</si>
  <si>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</si>
  <si>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</si>
  <si>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</si>
  <si>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</si>
  <si>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</si>
  <si>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</si>
  <si>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</si>
  <si>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</si>
  <si>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</si>
  <si>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</si>
  <si>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</si>
  <si>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</si>
  <si>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</si>
  <si>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</si>
  <si>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</si>
  <si>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</si>
  <si>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</si>
  <si>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</si>
  <si>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</si>
  <si>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</si>
  <si>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</si>
  <si>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</si>
  <si>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</si>
  <si>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</si>
  <si>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</si>
  <si>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</si>
  <si>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</si>
  <si>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</si>
  <si>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</si>
  <si>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</si>
  <si>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</si>
  <si>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</si>
  <si>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</si>
  <si>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</si>
  <si>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</si>
  <si>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</si>
  <si>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</si>
  <si>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</si>
  <si>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</si>
  <si>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</si>
  <si>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</si>
  <si>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</si>
  <si>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</si>
  <si>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</si>
  <si>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</si>
  <si>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</si>
  <si>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</si>
  <si>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</si>
  <si>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</si>
  <si>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</si>
  <si>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</si>
  <si>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</si>
  <si>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</si>
  <si>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</si>
  <si>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</si>
  <si>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</si>
  <si>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</si>
  <si>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</si>
  <si>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</si>
  <si>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</si>
  <si>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</si>
  <si>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</si>
  <si>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</si>
  <si>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</si>
  <si>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</si>
  <si>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</si>
  <si>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</si>
  <si>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</si>
  <si>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</si>
  <si>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</si>
  <si>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</si>
  <si>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</si>
  <si>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</si>
  <si>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</si>
  <si>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</si>
  <si>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</si>
  <si>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</si>
  <si>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</si>
  <si>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</si>
  <si>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</si>
  <si>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</si>
  <si>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</si>
  <si>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</si>
  <si>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</si>
  <si>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</si>
  <si>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</si>
  <si>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</si>
  <si>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</si>
  <si>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</si>
  <si>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</si>
  <si>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</si>
  <si>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</si>
  <si>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</si>
  <si>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</si>
  <si>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</si>
  <si>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</si>
  <si>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</si>
  <si>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</si>
  <si>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</si>
  <si>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</si>
  <si>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</si>
  <si>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</si>
  <si>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</si>
  <si>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</si>
  <si>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</si>
  <si>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</si>
  <si>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</si>
  <si>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</si>
  <si>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</si>
  <si>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</si>
  <si>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</si>
  <si>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</si>
  <si>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</si>
  <si>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</si>
  <si>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</si>
  <si>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</si>
  <si>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</si>
  <si>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</si>
  <si>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</si>
  <si>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</si>
  <si>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</si>
  <si>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</si>
  <si>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</si>
  <si>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</si>
  <si>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</si>
  <si>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</si>
  <si>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</si>
  <si>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</si>
  <si>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</si>
  <si>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</si>
  <si>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</si>
  <si>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</si>
  <si>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</si>
  <si>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</si>
  <si>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</si>
  <si>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</si>
  <si>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</si>
  <si>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</si>
  <si>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</si>
  <si>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</si>
  <si>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</si>
  <si>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</si>
  <si>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</si>
  <si>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</si>
  <si>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</si>
  <si>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</si>
  <si>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</si>
  <si>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</si>
  <si>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</si>
  <si>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</si>
  <si>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</si>
  <si>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</si>
  <si>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</si>
  <si>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</si>
  <si>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</si>
  <si>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</si>
  <si>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</si>
  <si>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</si>
  <si>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</si>
  <si>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</si>
  <si>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</si>
  <si>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</si>
  <si>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</si>
  <si>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</si>
  <si>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</si>
  <si>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</si>
  <si>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</si>
  <si>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</si>
  <si>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</si>
  <si>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</si>
  <si>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</si>
  <si>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</si>
  <si>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</si>
  <si>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</si>
  <si>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</si>
  <si>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</si>
  <si>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</si>
  <si>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</si>
  <si>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</si>
  <si>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</si>
  <si>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</si>
  <si>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</si>
  <si>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</si>
  <si>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</si>
  <si>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</si>
  <si>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</si>
  <si>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</si>
  <si>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</si>
  <si>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</si>
  <si>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</si>
  <si>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</si>
  <si>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</si>
  <si>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</si>
  <si>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</si>
  <si>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</si>
  <si>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</si>
  <si>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</si>
  <si>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</si>
  <si>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</si>
  <si>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</si>
  <si>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</si>
  <si>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</si>
  <si>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</si>
  <si>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</si>
  <si>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</si>
  <si>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</si>
  <si>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</si>
  <si>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</si>
  <si>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</si>
  <si>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</si>
  <si>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</si>
  <si>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</si>
  <si>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</si>
  <si>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</si>
  <si>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</si>
  <si>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</si>
  <si>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</si>
  <si>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</si>
  <si>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</si>
  <si>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</si>
  <si>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</si>
  <si>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</si>
  <si>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</si>
  <si>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</si>
  <si>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</si>
  <si>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</si>
  <si>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</si>
  <si>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</si>
  <si>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</si>
  <si>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</si>
  <si>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</si>
  <si>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</si>
  <si>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</si>
  <si>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</si>
  <si>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</si>
  <si>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</si>
  <si>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</si>
  <si>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</si>
  <si>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</si>
  <si>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</si>
  <si>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</si>
  <si>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</si>
  <si>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</si>
  <si>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</si>
  <si>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</si>
  <si>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</si>
  <si>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</si>
  <si>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</si>
  <si>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</si>
  <si>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</si>
  <si>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</si>
  <si>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</si>
  <si>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</si>
  <si>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</si>
  <si>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</si>
  <si>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</si>
  <si>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</si>
  <si>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</si>
  <si>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</si>
  <si>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</si>
  <si>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</si>
  <si>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</si>
  <si>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</si>
  <si>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</si>
  <si>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</si>
  <si>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</si>
  <si>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</si>
  <si>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</si>
  <si>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</si>
  <si>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</si>
  <si>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</si>
  <si>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</si>
  <si>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</si>
  <si>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</si>
  <si>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</si>
  <si>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</si>
  <si>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</si>
  <si>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</si>
  <si>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</si>
  <si>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</si>
  <si>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</si>
  <si>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</si>
  <si>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</si>
  <si>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</si>
  <si>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</si>
  <si>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</si>
  <si>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</si>
  <si>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</si>
  <si>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</si>
  <si>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</si>
  <si>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</si>
  <si>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</si>
  <si>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</si>
  <si>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</si>
  <si>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</si>
  <si>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</si>
  <si>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</si>
  <si>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</si>
  <si>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</si>
  <si>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</si>
  <si>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</si>
  <si>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</si>
  <si>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</si>
  <si>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</si>
  <si>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</si>
  <si>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</si>
  <si>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</si>
  <si>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</si>
  <si>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</si>
  <si>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</si>
  <si>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</si>
  <si>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</si>
  <si>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</si>
  <si>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</si>
  <si>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</si>
  <si>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</si>
  <si>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</si>
  <si>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</si>
  <si>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</si>
  <si>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</si>
  <si>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</si>
  <si>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</si>
  <si>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</si>
  <si>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</si>
  <si>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</si>
  <si>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</si>
  <si>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</si>
  <si>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</si>
  <si>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</si>
  <si>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</si>
  <si>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</si>
  <si>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</si>
  <si>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</si>
  <si>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</si>
  <si>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</si>
  <si>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</si>
  <si>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</si>
  <si>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</si>
  <si>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</si>
  <si>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</si>
  <si>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</si>
  <si>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</si>
  <si>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</si>
  <si>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</si>
  <si>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</si>
  <si>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</si>
  <si>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</si>
  <si>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</si>
  <si>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</si>
  <si>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</si>
  <si>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</si>
  <si>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</si>
  <si>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</si>
  <si>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</si>
  <si>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</si>
  <si>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</si>
  <si>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</si>
  <si>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</si>
  <si>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</si>
  <si>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</si>
  <si>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</si>
  <si>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</si>
  <si>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</si>
  <si>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</si>
  <si>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</si>
  <si>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</si>
  <si>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</si>
  <si>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</si>
  <si>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</si>
  <si>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</si>
  <si>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</si>
  <si>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</si>
  <si>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</si>
  <si>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</si>
  <si>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</si>
  <si>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</si>
  <si>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</si>
  <si>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</si>
  <si>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</si>
  <si>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</si>
  <si>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</si>
  <si>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</si>
  <si>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</si>
  <si>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</si>
  <si>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</si>
  <si>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</si>
  <si>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</si>
  <si>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</si>
  <si>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</si>
  <si>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</si>
  <si>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</si>
  <si>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</si>
  <si>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</si>
  <si>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</si>
  <si>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</si>
  <si>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</si>
  <si>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</si>
  <si>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</si>
  <si>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</si>
  <si>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</si>
  <si>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</si>
  <si>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</si>
  <si>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</si>
  <si>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</si>
  <si>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</si>
  <si>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</si>
  <si>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</si>
  <si>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</si>
  <si>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</si>
  <si>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</si>
  <si>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</si>
  <si>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</si>
  <si>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</si>
  <si>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</si>
  <si>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</si>
  <si>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</si>
  <si>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</si>
  <si>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</si>
  <si>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</si>
  <si>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</si>
  <si>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</si>
  <si>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</si>
  <si>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</si>
  <si>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</si>
  <si>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</si>
  <si>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</si>
  <si>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</si>
  <si>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</si>
  <si>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</si>
  <si>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</si>
  <si>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</si>
  <si>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</si>
  <si>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</si>
  <si>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</si>
  <si>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</si>
  <si>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</si>
  <si>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</si>
  <si>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</si>
  <si>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</si>
  <si>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</si>
  <si>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</si>
  <si>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</si>
  <si>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</si>
  <si>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</si>
  <si>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</si>
  <si>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</si>
  <si>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</si>
  <si>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</si>
  <si>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</si>
  <si>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</si>
  <si>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</si>
  <si>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</si>
  <si>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</si>
  <si>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</si>
  <si>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</si>
  <si>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</si>
  <si>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</si>
  <si>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</si>
  <si>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</si>
  <si>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</si>
  <si>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</si>
  <si>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</si>
  <si>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</si>
  <si>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</si>
  <si>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</si>
  <si>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</si>
  <si>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</si>
  <si>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</si>
  <si>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</si>
  <si>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</si>
  <si>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</si>
  <si>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</si>
  <si>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</si>
  <si>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</si>
  <si>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</si>
  <si>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</si>
  <si>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</si>
  <si>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</si>
  <si>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</si>
  <si>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</si>
  <si>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</si>
  <si>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</si>
  <si>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</si>
  <si>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</si>
  <si>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</si>
  <si>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</si>
  <si>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</si>
  <si>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</si>
  <si>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</si>
  <si>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</si>
  <si>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</si>
  <si>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</si>
  <si>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</si>
  <si>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</si>
  <si>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</si>
  <si>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</si>
  <si>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</si>
  <si>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</si>
  <si>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</si>
  <si>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</si>
  <si>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</si>
  <si>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</si>
  <si>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</si>
  <si>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</si>
  <si>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</si>
  <si>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</si>
  <si>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</si>
  <si>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</si>
  <si>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</si>
  <si>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</si>
  <si>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</si>
  <si>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</si>
  <si>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</si>
  <si>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</si>
  <si>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</si>
  <si>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</si>
  <si>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</si>
  <si>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</si>
  <si>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</si>
  <si>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</si>
  <si>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</si>
  <si>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</si>
  <si>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</si>
  <si>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</si>
  <si>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</si>
  <si>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</si>
  <si>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</si>
  <si>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</si>
  <si>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</si>
  <si>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</si>
  <si>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</si>
  <si>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</si>
  <si>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</si>
  <si>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</si>
  <si>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</si>
  <si>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</si>
  <si>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</si>
  <si>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</si>
  <si>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</si>
  <si>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</si>
  <si>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</si>
  <si>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</si>
  <si>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</si>
  <si>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</si>
  <si>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</si>
  <si>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</si>
  <si>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</si>
  <si>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</si>
  <si>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</si>
  <si>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</si>
  <si>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</si>
  <si>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</si>
  <si>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</si>
  <si>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</si>
  <si>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</si>
  <si>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</si>
  <si>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</si>
  <si>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</si>
  <si>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</si>
  <si>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</si>
  <si>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</si>
  <si>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</si>
  <si>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</si>
  <si>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</si>
  <si>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</si>
  <si>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</si>
  <si>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</si>
  <si>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</si>
  <si>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</si>
  <si>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</si>
  <si>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</si>
  <si>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</si>
  <si>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</si>
  <si>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</si>
  <si>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</si>
  <si>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</si>
  <si>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</si>
  <si>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</si>
  <si>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</si>
  <si>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</si>
  <si>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</si>
  <si>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</si>
  <si>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</si>
  <si>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</si>
  <si>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</si>
  <si>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</si>
  <si>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</si>
  <si>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</si>
  <si>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</si>
  <si>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</si>
  <si>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</si>
  <si>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</si>
  <si>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</si>
  <si>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</si>
  <si>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</si>
  <si>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</si>
  <si>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</si>
  <si>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</si>
  <si>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</si>
  <si>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</si>
  <si>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</si>
  <si>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</si>
  <si>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</si>
  <si>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</si>
  <si>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</si>
  <si>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</si>
  <si>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</si>
  <si>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</si>
  <si>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</si>
  <si>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</si>
  <si>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</si>
  <si>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</si>
  <si>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</si>
  <si>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</si>
  <si>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</si>
  <si>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</si>
  <si>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</si>
  <si>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</si>
  <si>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</si>
  <si>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</si>
  <si>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</si>
  <si>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</si>
  <si>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</si>
  <si>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</si>
  <si>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</si>
  <si>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</si>
  <si>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</si>
  <si>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</si>
  <si>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</si>
  <si>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</si>
  <si>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</si>
  <si>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</si>
  <si>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</si>
  <si>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</si>
  <si>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</si>
  <si>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</si>
  <si>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</si>
  <si>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</si>
  <si>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</si>
  <si>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</si>
  <si>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</si>
  <si>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</si>
  <si>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</si>
  <si>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</si>
  <si>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</si>
  <si>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</si>
  <si>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</si>
  <si>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</si>
  <si>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</si>
  <si>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</si>
  <si>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</si>
  <si>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</si>
  <si>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</si>
  <si>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</si>
  <si>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</si>
  <si>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</si>
  <si>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</si>
  <si>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</si>
  <si>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</si>
  <si>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</si>
  <si>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</si>
  <si>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</si>
  <si>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</si>
  <si>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</si>
  <si>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</si>
  <si>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</si>
  <si>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</si>
  <si>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</si>
  <si>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</si>
  <si>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</si>
  <si>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</si>
  <si>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</si>
  <si>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</si>
  <si>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</si>
  <si>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</si>
  <si>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</si>
  <si>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</si>
  <si>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</si>
  <si>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</si>
  <si>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</si>
  <si>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</si>
  <si>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</si>
  <si>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</si>
  <si>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</si>
  <si>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</si>
  <si>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</si>
  <si>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</si>
  <si>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</si>
  <si>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</si>
  <si>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</si>
  <si>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</si>
  <si>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</si>
  <si>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</si>
  <si>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</si>
  <si>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</si>
  <si>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</si>
  <si>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</si>
  <si>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</si>
  <si>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</si>
  <si>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</si>
  <si>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</si>
  <si>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</si>
  <si>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</si>
  <si>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</si>
  <si>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</si>
  <si>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</si>
  <si>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</si>
  <si>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</si>
  <si>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</si>
  <si>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</si>
  <si>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</si>
  <si>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</si>
  <si>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</si>
  <si>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</si>
  <si>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</si>
  <si>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</si>
  <si>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</si>
  <si>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</si>
  <si>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</si>
  <si>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</si>
  <si>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</si>
  <si>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</si>
  <si>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</si>
  <si>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</si>
  <si>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</si>
  <si>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</si>
  <si>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</si>
  <si>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</si>
  <si>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</si>
  <si>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</si>
  <si>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</si>
  <si>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</si>
  <si>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</si>
  <si>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</si>
  <si>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</si>
  <si>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</si>
  <si>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</si>
  <si>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</si>
  <si>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</si>
  <si>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</si>
  <si>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</si>
  <si>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</si>
  <si>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</si>
  <si>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</si>
  <si>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</si>
  <si>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</si>
  <si>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</si>
  <si>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</si>
  <si>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</si>
  <si>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</si>
  <si>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</si>
  <si>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</si>
  <si>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</si>
  <si>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</si>
  <si>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</si>
  <si>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</si>
  <si>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</si>
  <si>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</si>
  <si>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</si>
  <si>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</si>
  <si>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</si>
  <si>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</si>
  <si>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</si>
  <si>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</si>
  <si>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</si>
  <si>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</si>
  <si>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</si>
  <si>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</si>
  <si>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</si>
  <si>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</si>
  <si>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</si>
  <si>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</si>
  <si>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</si>
  <si>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</si>
  <si>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</si>
  <si>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</si>
  <si>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</si>
  <si>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</si>
  <si>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</si>
  <si>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</si>
  <si>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</si>
  <si>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</si>
  <si>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</si>
  <si>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</si>
  <si>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</si>
  <si>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</si>
  <si>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</si>
  <si>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</si>
  <si>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</si>
  <si>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</si>
  <si>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</si>
  <si>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</si>
  <si>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</si>
  <si>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</si>
  <si>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</si>
  <si>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</si>
  <si>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</si>
  <si>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</si>
  <si>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</si>
  <si>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</si>
  <si>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</si>
  <si>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</si>
  <si>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</si>
  <si>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</si>
  <si>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</si>
  <si>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</si>
  <si>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</si>
  <si>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</si>
  <si>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</si>
  <si>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</si>
  <si>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</si>
  <si>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</si>
  <si>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</si>
  <si>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</si>
  <si>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</si>
  <si>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</si>
  <si>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</si>
  <si>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</si>
  <si>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</si>
  <si>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</si>
  <si>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</si>
  <si>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</si>
  <si>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</si>
  <si>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</si>
  <si>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</si>
  <si>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</si>
  <si>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</si>
  <si>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</si>
  <si>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</si>
  <si>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</si>
  <si>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</si>
  <si>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</si>
  <si>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</si>
  <si>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</si>
  <si>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</si>
  <si>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</si>
  <si>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</si>
  <si>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</si>
  <si>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</si>
  <si>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</si>
  <si>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</si>
  <si>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</si>
  <si>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</si>
  <si>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</si>
  <si>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</si>
  <si>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</si>
  <si>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</si>
  <si>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</si>
  <si>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</si>
  <si>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</si>
  <si>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</si>
  <si>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</si>
  <si>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</si>
  <si>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</si>
  <si>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</si>
  <si>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</si>
  <si>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</si>
  <si>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</si>
  <si>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</si>
  <si>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</si>
  <si>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</si>
  <si>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</si>
  <si>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</si>
  <si>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</si>
  <si>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</si>
  <si>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</si>
  <si>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</si>
  <si>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</si>
  <si>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</si>
  <si>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</si>
  <si>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</si>
  <si>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</si>
  <si>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</si>
  <si>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</si>
  <si>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</si>
  <si>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</si>
  <si>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</si>
  <si>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</si>
  <si>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</si>
  <si>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</si>
  <si>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</si>
  <si>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</si>
  <si>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</si>
  <si>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</si>
  <si>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</si>
  <si>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</si>
  <si>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</si>
  <si>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</si>
  <si>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</si>
  <si>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</si>
  <si>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</si>
  <si>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</si>
  <si>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</si>
  <si>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</si>
  <si>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</si>
  <si>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</si>
  <si>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</si>
  <si>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</si>
  <si>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</si>
  <si>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</si>
  <si>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</si>
  <si>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</si>
  <si>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</si>
  <si>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</si>
  <si>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</si>
  <si>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</si>
  <si>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</si>
  <si>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</si>
  <si>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</si>
  <si>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</si>
  <si>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</si>
  <si>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</si>
  <si>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</si>
  <si>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</si>
  <si>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</si>
  <si>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</si>
  <si>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</si>
  <si>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</si>
  <si>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</si>
  <si>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</si>
  <si>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</si>
  <si>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</si>
  <si>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</si>
  <si>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</si>
  <si>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</si>
  <si>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</si>
  <si>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</si>
  <si>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</si>
  <si>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</si>
  <si>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</si>
  <si>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</si>
  <si>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</si>
  <si>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</si>
  <si>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</si>
  <si>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</si>
  <si>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</si>
  <si>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</si>
  <si>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</si>
  <si>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</si>
  <si>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</si>
  <si>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</si>
  <si>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</si>
  <si>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</si>
  <si>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</si>
  <si>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</si>
  <si>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</si>
  <si>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</si>
  <si>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</si>
  <si>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</si>
  <si>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</si>
  <si>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</si>
  <si>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</si>
  <si>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</si>
  <si>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</si>
  <si>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</si>
  <si>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</si>
  <si>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</si>
  <si>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</si>
  <si>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</si>
  <si>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</si>
  <si>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</si>
  <si>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</si>
  <si>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</si>
  <si>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</si>
  <si>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</si>
  <si>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</si>
  <si>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</si>
  <si>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</si>
  <si>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</si>
  <si>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</si>
  <si>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</si>
  <si>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</si>
  <si>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</si>
  <si>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</si>
  <si>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</si>
  <si>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</si>
  <si>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</si>
  <si>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</si>
  <si>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</si>
  <si>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</si>
  <si>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</si>
  <si>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</si>
  <si>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</si>
  <si>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</si>
  <si>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</si>
  <si>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</si>
  <si>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</si>
  <si>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</si>
  <si>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</si>
  <si>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</si>
  <si>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</si>
  <si>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</si>
  <si>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</si>
  <si>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</si>
  <si>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</si>
  <si>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</si>
  <si>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</si>
  <si>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</si>
  <si>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</si>
  <si>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</si>
  <si>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</si>
  <si>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</si>
  <si>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</si>
  <si>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</si>
  <si>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</si>
  <si>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</si>
  <si>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</si>
  <si>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</si>
  <si>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</si>
  <si>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</si>
  <si>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</si>
  <si>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</si>
  <si>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</si>
  <si>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</si>
  <si>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</si>
  <si>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</si>
  <si>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</si>
  <si>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</si>
  <si>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</si>
  <si>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</si>
  <si>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</si>
  <si>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</si>
  <si>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</si>
  <si>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</si>
  <si>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</si>
  <si>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</si>
  <si>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</si>
  <si>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</si>
  <si>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</si>
  <si>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</si>
  <si>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</si>
  <si>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</si>
  <si>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</si>
  <si>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</si>
  <si>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</si>
  <si>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</si>
  <si>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</si>
  <si>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</si>
  <si>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</si>
  <si>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</si>
  <si>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</si>
  <si>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</si>
  <si>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</si>
  <si>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</si>
  <si>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</si>
  <si>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</si>
  <si>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</si>
  <si>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</si>
  <si>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</si>
  <si>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</si>
  <si>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</si>
  <si>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</si>
  <si>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</si>
  <si>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</si>
  <si>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</si>
  <si>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</si>
  <si>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</si>
  <si>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</si>
  <si>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</si>
  <si>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</si>
  <si>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</si>
  <si>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</si>
  <si>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</si>
  <si>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</si>
  <si>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</si>
  <si>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</si>
  <si>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</si>
  <si>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</si>
  <si>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</si>
  <si>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</si>
  <si>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</si>
  <si>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</si>
  <si>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</si>
  <si>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</si>
  <si>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</si>
  <si>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</si>
  <si>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</si>
  <si>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</si>
  <si>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</si>
  <si>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</si>
  <si>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</si>
  <si>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</si>
  <si>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</si>
  <si>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</si>
  <si>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</si>
  <si>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</si>
  <si>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</si>
  <si>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</si>
  <si>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</si>
  <si>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</si>
  <si>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</si>
  <si>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</si>
  <si>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</si>
  <si>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</si>
  <si>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</si>
  <si>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</si>
  <si>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</si>
  <si>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</si>
  <si>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</si>
  <si>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</si>
  <si>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</si>
  <si>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</si>
  <si>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</si>
  <si>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</si>
  <si>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</si>
  <si>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</si>
  <si>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</si>
  <si>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</si>
  <si>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</si>
  <si>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</si>
  <si>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</si>
  <si>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</si>
  <si>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</si>
  <si>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</si>
  <si>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</si>
  <si>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</si>
  <si>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</si>
  <si>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</si>
  <si>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</si>
  <si>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</si>
  <si>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</si>
  <si>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</si>
  <si>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</si>
  <si>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</si>
  <si>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</si>
  <si>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</si>
  <si>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</si>
  <si>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</si>
  <si>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</si>
  <si>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</si>
  <si>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</si>
  <si>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</si>
  <si>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</si>
  <si>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</si>
  <si>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</si>
  <si>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</si>
  <si>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</si>
  <si>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</si>
  <si>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</si>
  <si>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</si>
  <si>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</si>
  <si>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</si>
  <si>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</si>
  <si>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</si>
  <si>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</si>
  <si>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</si>
  <si>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</si>
  <si>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</si>
  <si>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</si>
  <si>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</si>
  <si>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</si>
  <si>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</si>
  <si>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</si>
  <si>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</si>
  <si>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</si>
  <si>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</si>
  <si>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</si>
  <si>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</si>
  <si>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</si>
  <si>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</si>
  <si>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</si>
  <si>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</si>
  <si>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</si>
  <si>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</si>
  <si>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</si>
  <si>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</si>
  <si>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</si>
  <si>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</si>
  <si>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</si>
  <si>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</si>
  <si>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</si>
  <si>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</si>
  <si>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</si>
  <si>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</si>
  <si>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</si>
  <si>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</si>
  <si>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</si>
  <si>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</si>
  <si>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</si>
  <si>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</si>
  <si>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</si>
  <si>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</si>
  <si>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</si>
  <si>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</si>
  <si>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</si>
  <si>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</si>
  <si>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</si>
  <si>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</si>
  <si>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</si>
  <si>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</si>
  <si>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</si>
  <si>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</si>
  <si>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</si>
  <si>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</si>
  <si>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</si>
  <si>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</si>
  <si>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</si>
  <si>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</si>
  <si>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</si>
  <si>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</si>
  <si>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</si>
  <si>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</si>
  <si>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</si>
  <si>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</si>
  <si>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</si>
  <si>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</si>
  <si>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</si>
  <si>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</si>
  <si>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</si>
  <si>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</si>
  <si>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</si>
  <si>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</si>
  <si>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</si>
  <si>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</si>
  <si>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</si>
  <si>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</si>
  <si>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</si>
  <si>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</si>
  <si>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</si>
  <si>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</si>
  <si>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</si>
  <si>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</si>
  <si>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</si>
  <si>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</si>
  <si>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</si>
  <si>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</si>
  <si>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</si>
  <si>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</si>
  <si>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</si>
  <si>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</si>
  <si>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</si>
  <si>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</si>
  <si>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</si>
  <si>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</si>
  <si>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</si>
  <si>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</si>
  <si>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</si>
  <si>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</si>
  <si>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</si>
  <si>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</si>
  <si>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</si>
  <si>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</si>
  <si>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</si>
  <si>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</si>
  <si>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</si>
  <si>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</si>
  <si>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</si>
  <si>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</si>
  <si>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</si>
  <si>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</si>
  <si>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</si>
  <si>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</si>
  <si>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</si>
  <si>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</si>
  <si>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</si>
  <si>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</si>
  <si>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</si>
  <si>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</si>
  <si>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</si>
  <si>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</si>
  <si>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</si>
  <si>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</si>
  <si>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</si>
  <si>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</si>
  <si>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</si>
  <si>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</si>
  <si>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</si>
  <si>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</si>
  <si>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</si>
  <si>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</si>
  <si>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</si>
  <si>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</si>
  <si>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</si>
  <si>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</si>
  <si>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</si>
  <si>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</si>
  <si>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</si>
  <si>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</si>
  <si>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</si>
  <si>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</si>
  <si>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</si>
  <si>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</si>
  <si>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</si>
  <si>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</si>
  <si>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</si>
  <si>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</si>
  <si>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</si>
  <si>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</si>
  <si>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</si>
  <si>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</si>
  <si>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</si>
  <si>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</si>
  <si>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</si>
  <si>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</si>
  <si>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</si>
  <si>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</si>
  <si>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</si>
  <si>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</si>
  <si>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</si>
  <si>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</si>
  <si>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</si>
  <si>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</si>
  <si>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</si>
  <si>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</si>
  <si>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</si>
  <si>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</si>
  <si>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</si>
  <si>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</si>
  <si>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</si>
  <si>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</si>
  <si>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</si>
  <si>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</si>
  <si>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</si>
  <si>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</si>
  <si>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</si>
  <si>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</si>
  <si>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</si>
  <si>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</si>
  <si>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</si>
  <si>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</si>
  <si>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</si>
  <si>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</si>
  <si>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</si>
  <si>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</si>
  <si>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</si>
  <si>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</si>
  <si>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</si>
  <si>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</si>
  <si>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</si>
  <si>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</si>
  <si>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</si>
  <si>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</si>
  <si>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</si>
  <si>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</si>
  <si>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</si>
  <si>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</si>
  <si>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</si>
  <si>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</si>
  <si>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</si>
  <si>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</si>
  <si>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</si>
  <si>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</si>
  <si>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</si>
  <si>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</si>
  <si>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</si>
  <si>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</si>
  <si>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</si>
  <si>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</si>
  <si>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</si>
  <si>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</si>
  <si>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</si>
  <si>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</si>
  <si>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</si>
  <si>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</si>
  <si>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</si>
  <si>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</si>
  <si>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</si>
  <si>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</si>
  <si>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</si>
  <si>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</si>
  <si>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</si>
  <si>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</si>
  <si>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</si>
  <si>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</si>
  <si>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</si>
  <si>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</si>
  <si>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</si>
  <si>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</si>
  <si>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</si>
  <si>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</si>
  <si>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</si>
  <si>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</si>
  <si>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</si>
  <si>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</si>
  <si>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</si>
  <si>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</si>
  <si>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</si>
  <si>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</si>
  <si>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</si>
  <si>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</si>
  <si>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</si>
  <si>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</si>
  <si>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</si>
  <si>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</si>
  <si>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</si>
  <si>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</si>
  <si>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</si>
  <si>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</si>
  <si>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</si>
  <si>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</si>
  <si>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</si>
  <si>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</si>
  <si>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</si>
  <si>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</si>
  <si>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</si>
  <si>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</si>
  <si>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</si>
  <si>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</si>
  <si>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</si>
  <si>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</si>
  <si>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</si>
  <si>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</si>
  <si>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</si>
  <si>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</si>
  <si>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</si>
  <si>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</si>
  <si>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</si>
  <si>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</si>
  <si>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</si>
  <si>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</si>
  <si>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</si>
  <si>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</si>
  <si>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</si>
  <si>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</si>
  <si>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</si>
  <si>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</si>
  <si>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</si>
  <si>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</si>
  <si>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</si>
  <si>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</si>
  <si>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</si>
  <si>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</si>
  <si>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</si>
  <si>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</si>
  <si>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</si>
  <si>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</si>
  <si>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</si>
  <si>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</si>
  <si>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</si>
  <si>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</si>
  <si>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</si>
  <si>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</si>
  <si>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</si>
  <si>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</si>
  <si>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</si>
  <si>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</si>
  <si>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</si>
  <si>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</si>
  <si>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</si>
  <si>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</si>
  <si>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</si>
  <si>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</si>
  <si>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</si>
  <si>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</si>
  <si>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</si>
  <si>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</si>
  <si>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</si>
  <si>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</si>
  <si>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</si>
  <si>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</si>
  <si>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</si>
  <si>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</si>
  <si>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</si>
  <si>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</si>
  <si>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</si>
  <si>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</si>
  <si>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</si>
  <si>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</si>
  <si>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</si>
  <si>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</si>
  <si>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</si>
  <si>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</si>
  <si>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</si>
  <si>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</si>
  <si>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</si>
  <si>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</si>
  <si>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</si>
  <si>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</si>
  <si>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</si>
  <si>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</si>
  <si>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</si>
  <si>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</si>
  <si>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</si>
  <si>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</si>
  <si>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</si>
  <si>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</si>
  <si>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</si>
  <si>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</si>
  <si>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</si>
  <si>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</si>
  <si>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</si>
  <si>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</si>
  <si>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</si>
  <si>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</si>
  <si>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</si>
  <si>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</si>
  <si>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</si>
  <si>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</si>
  <si>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</si>
  <si>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</si>
  <si>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</si>
  <si>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</si>
  <si>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</si>
  <si>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</si>
  <si>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</si>
  <si>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</si>
  <si>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</si>
  <si>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</si>
  <si>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</si>
  <si>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</si>
  <si>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</si>
  <si>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</si>
  <si>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</si>
  <si>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</si>
  <si>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</si>
  <si>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</si>
  <si>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</si>
  <si>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</si>
  <si>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</si>
  <si>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</si>
  <si>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</si>
  <si>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</si>
  <si>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</si>
  <si>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</si>
  <si>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</si>
  <si>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</si>
  <si>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</si>
  <si>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</si>
  <si>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</si>
  <si>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</si>
  <si>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</si>
  <si>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</si>
  <si>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</si>
  <si>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</si>
  <si>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</si>
  <si>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</si>
  <si>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</si>
  <si>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</si>
  <si>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</si>
  <si>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</si>
  <si>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</si>
  <si>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</si>
  <si>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</si>
  <si>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</si>
  <si>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</si>
  <si>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</si>
  <si>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</si>
  <si>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</si>
  <si>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</si>
  <si>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</si>
  <si>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</si>
  <si>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</si>
  <si>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</si>
  <si>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</si>
  <si>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</si>
  <si>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</si>
  <si>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</si>
  <si>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</si>
  <si>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</si>
  <si>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</si>
  <si>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</si>
  <si>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</si>
  <si>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</si>
  <si>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</si>
  <si>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</si>
  <si>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</si>
  <si>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</si>
  <si>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</si>
  <si>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</si>
  <si>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</si>
  <si>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</si>
  <si>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</si>
  <si>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</si>
  <si>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</si>
  <si>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</si>
  <si>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</si>
  <si>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</si>
  <si>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</si>
  <si>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</si>
  <si>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</si>
  <si>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</si>
  <si>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</si>
  <si>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</si>
  <si>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</si>
  <si>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</si>
  <si>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</si>
  <si>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</si>
  <si>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</si>
  <si>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</si>
  <si>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</si>
  <si>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</si>
  <si>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</si>
  <si>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</si>
  <si>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</si>
  <si>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</si>
  <si>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</si>
  <si>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</si>
  <si>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</si>
  <si>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</si>
  <si>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</si>
  <si>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</si>
  <si>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</si>
  <si>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</si>
  <si>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</si>
  <si>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</si>
  <si>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</si>
  <si>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</si>
  <si>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</si>
  <si>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</si>
  <si>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</si>
  <si>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</si>
  <si>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</si>
  <si>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</si>
  <si>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</si>
  <si>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</si>
  <si>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</si>
  <si>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</si>
  <si>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</si>
  <si>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</si>
  <si>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</si>
  <si>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</si>
  <si>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</si>
  <si>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</si>
  <si>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</si>
  <si>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</si>
  <si>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</si>
  <si>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</si>
  <si>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</si>
  <si>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</si>
  <si>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</si>
  <si>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</si>
  <si>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</si>
  <si>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</si>
  <si>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</si>
  <si>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</si>
  <si>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</si>
  <si>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</si>
  <si>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</si>
  <si>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</si>
  <si>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</si>
  <si>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</si>
  <si>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</si>
  <si>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</si>
  <si>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</si>
  <si>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</si>
  <si>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</si>
  <si>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</si>
  <si>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</si>
  <si>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</si>
  <si>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</si>
  <si>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</si>
  <si>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</si>
  <si>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</si>
  <si>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</si>
  <si>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</si>
  <si>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</si>
  <si>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</si>
  <si>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</si>
  <si>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</si>
  <si>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</si>
  <si>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</si>
  <si>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</si>
  <si>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</si>
  <si>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</si>
  <si>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</si>
  <si>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</si>
  <si>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</si>
  <si>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</si>
  <si>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</si>
  <si>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</si>
  <si>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</si>
  <si>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</si>
  <si>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</si>
  <si>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</si>
  <si>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</si>
  <si>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</si>
  <si>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</si>
  <si>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</si>
  <si>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</si>
  <si>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</si>
  <si>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</si>
  <si>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</si>
  <si>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</si>
  <si>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</si>
  <si>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</si>
  <si>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</si>
  <si>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</si>
  <si>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</si>
  <si>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</si>
  <si>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</si>
  <si>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</si>
  <si>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</si>
  <si>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</si>
  <si>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</si>
  <si>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</si>
  <si>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</si>
  <si>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</si>
  <si>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</si>
  <si>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</si>
  <si>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</si>
  <si>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</si>
  <si>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</si>
  <si>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</si>
  <si>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</si>
  <si>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</si>
  <si>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</si>
  <si>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</si>
  <si>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</si>
  <si>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</si>
  <si>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</si>
  <si>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</si>
  <si>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</si>
  <si>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</si>
  <si>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</si>
  <si>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</si>
  <si>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</si>
  <si>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</si>
  <si>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</si>
  <si>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</si>
  <si>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</si>
  <si>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</si>
  <si>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</si>
  <si>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</si>
  <si>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</si>
  <si>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</si>
  <si>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</si>
  <si>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</si>
  <si>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</si>
  <si>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</si>
  <si>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</si>
  <si>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</si>
  <si>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</si>
  <si>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</si>
  <si>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</si>
  <si>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</si>
  <si>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</si>
  <si>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</si>
  <si>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</si>
  <si>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</si>
  <si>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</si>
  <si>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</si>
  <si>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</si>
  <si>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</si>
  <si>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</si>
  <si>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</si>
  <si>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</si>
  <si>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</si>
  <si>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</si>
  <si>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</si>
  <si>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</si>
  <si>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</si>
  <si>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</si>
  <si>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</si>
  <si>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</si>
  <si>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</si>
  <si>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</si>
  <si>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</si>
  <si>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</si>
  <si>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</si>
  <si>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</si>
  <si>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</si>
  <si>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</si>
  <si>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</si>
  <si>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</si>
  <si>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</si>
  <si>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</si>
  <si>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</si>
  <si>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</si>
  <si>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</si>
  <si>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</si>
  <si>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</si>
  <si>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</si>
  <si>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</si>
  <si>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</si>
  <si>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</si>
  <si>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</si>
  <si>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</si>
  <si>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</si>
  <si>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</si>
  <si>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</si>
  <si>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</si>
  <si>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</si>
  <si>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</si>
  <si>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</si>
  <si>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</si>
  <si>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</si>
  <si>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</si>
  <si>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</si>
  <si>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</si>
  <si>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</si>
  <si>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</si>
  <si>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</si>
  <si>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</si>
  <si>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</si>
  <si>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</si>
  <si>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</si>
  <si>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</si>
  <si>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</si>
  <si>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</si>
  <si>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</si>
  <si>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</si>
  <si>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</si>
  <si>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</si>
  <si>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</si>
  <si>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</si>
  <si>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</si>
  <si>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</si>
  <si>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</si>
  <si>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</si>
  <si>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</si>
  <si>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</si>
  <si>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</si>
  <si>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</si>
  <si>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</si>
  <si>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</si>
  <si>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</si>
  <si>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</si>
  <si>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</si>
  <si>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</si>
  <si>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</si>
  <si>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</si>
  <si>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</si>
  <si>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</si>
  <si>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</si>
  <si>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</si>
  <si>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</si>
  <si>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</si>
  <si>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</si>
  <si>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</si>
  <si>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</si>
  <si>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</si>
  <si>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</si>
  <si>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</si>
  <si>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</si>
  <si>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</si>
  <si>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</si>
  <si>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</si>
  <si>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</si>
  <si>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</si>
  <si>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</si>
  <si>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</si>
  <si>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</si>
  <si>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</si>
  <si>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</si>
  <si>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</si>
  <si>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</si>
  <si>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</si>
  <si>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</si>
  <si>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</si>
  <si>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</si>
  <si>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</si>
  <si>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</si>
  <si>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</si>
  <si>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</si>
  <si>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</si>
  <si>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</si>
  <si>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</si>
  <si>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</si>
  <si>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</si>
  <si>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</si>
  <si>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</si>
  <si>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</si>
  <si>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</si>
  <si>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</si>
  <si>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</si>
  <si>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</si>
  <si>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</si>
  <si>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</si>
  <si>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</si>
  <si>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</si>
  <si>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</si>
  <si>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</si>
  <si>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</si>
  <si>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</si>
  <si>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</si>
  <si>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</si>
  <si>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</si>
  <si>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</si>
  <si>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</si>
  <si>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</si>
  <si>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</si>
  <si>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</si>
  <si>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</si>
  <si>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</si>
  <si>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</si>
  <si>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</si>
  <si>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</si>
  <si>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</si>
  <si>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</si>
  <si>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</si>
  <si>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</si>
  <si>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</si>
  <si>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</si>
  <si>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</si>
  <si>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</si>
  <si>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</si>
  <si>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</si>
  <si>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</si>
  <si>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</si>
  <si>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</si>
  <si>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</si>
  <si>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</si>
  <si>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</si>
  <si>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</si>
  <si>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</si>
  <si>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</si>
  <si>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</si>
  <si>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</si>
  <si>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</si>
  <si>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</si>
  <si>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</si>
  <si>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</si>
  <si>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</si>
  <si>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</si>
  <si>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</si>
  <si>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</si>
  <si>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</si>
  <si>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</si>
  <si>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</si>
  <si>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</si>
  <si>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</si>
  <si>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</si>
  <si>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</si>
  <si>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</si>
  <si>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</si>
  <si>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</si>
  <si>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</si>
  <si>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</si>
  <si>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</si>
  <si>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</si>
  <si>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</si>
  <si>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</si>
  <si>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</si>
  <si>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</si>
  <si>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</si>
  <si>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</si>
  <si>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</si>
  <si>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</si>
  <si>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</si>
  <si>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</si>
  <si>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</si>
  <si>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</si>
  <si>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</si>
  <si>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</si>
  <si>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</si>
  <si>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</si>
  <si>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</si>
  <si>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</si>
  <si>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</si>
  <si>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</si>
  <si>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</si>
  <si>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</si>
  <si>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</si>
  <si>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</si>
  <si>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</si>
  <si>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</si>
  <si>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</si>
  <si>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</si>
  <si>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</si>
  <si>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</si>
  <si>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</si>
  <si>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</si>
  <si>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</si>
  <si>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</si>
  <si>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</si>
  <si>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</si>
  <si>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</si>
  <si>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</si>
  <si>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</si>
  <si>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</si>
  <si>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</si>
  <si>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</si>
  <si>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</si>
  <si>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</si>
  <si>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</si>
  <si>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</si>
  <si>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</si>
  <si>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</si>
  <si>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</si>
  <si>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</si>
  <si>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</si>
  <si>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</si>
  <si>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</si>
  <si>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</si>
  <si>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</si>
  <si>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</si>
  <si>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</si>
  <si>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</si>
  <si>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</si>
  <si>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</si>
  <si>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</si>
  <si>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</si>
  <si>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</si>
  <si>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</si>
  <si>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</si>
  <si>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</si>
  <si>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</si>
  <si>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</si>
  <si>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</si>
  <si>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</si>
  <si>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</si>
  <si>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</si>
  <si>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</si>
  <si>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</si>
  <si>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</si>
  <si>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</si>
  <si>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</si>
  <si>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</si>
  <si>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</si>
  <si>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</si>
  <si>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</si>
  <si>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</si>
  <si>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</si>
  <si>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</si>
  <si>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</si>
  <si>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</si>
  <si>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</si>
  <si>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</si>
  <si>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</si>
  <si>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</si>
  <si>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</si>
  <si>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</si>
  <si>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</si>
  <si>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</si>
  <si>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</si>
  <si>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</si>
  <si>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</si>
  <si>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</si>
  <si>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</si>
  <si>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</si>
  <si>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</si>
  <si>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</si>
  <si>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</si>
  <si>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</si>
  <si>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</si>
  <si>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</si>
  <si>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</si>
  <si>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</si>
  <si>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</si>
  <si>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</si>
  <si>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</si>
  <si>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</si>
  <si>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</si>
  <si>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</si>
  <si>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</si>
  <si>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</si>
  <si>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</si>
  <si>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</si>
  <si>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</si>
  <si>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</si>
  <si>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</si>
  <si>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</si>
  <si>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</si>
  <si>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</si>
  <si>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</si>
  <si>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</si>
  <si>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</si>
  <si>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</si>
  <si>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</si>
  <si>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</si>
  <si>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</si>
  <si>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</si>
  <si>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</si>
  <si>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</si>
  <si>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</si>
  <si>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</si>
  <si>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</si>
  <si>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</si>
  <si>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</si>
  <si>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</si>
  <si>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</si>
  <si>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</si>
  <si>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</si>
  <si>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</si>
  <si>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</si>
  <si>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</si>
  <si>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</si>
  <si>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</si>
  <si>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</si>
  <si>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</si>
  <si>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</si>
  <si>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</si>
  <si>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</si>
  <si>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</si>
  <si>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</si>
  <si>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</si>
  <si>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</si>
  <si>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</si>
  <si>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</si>
  <si>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</si>
  <si>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</si>
  <si>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</si>
  <si>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</si>
  <si>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</si>
  <si>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</si>
  <si>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</si>
  <si>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</si>
  <si>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</si>
  <si>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</si>
  <si>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</si>
  <si>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</si>
  <si>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</si>
  <si>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</si>
  <si>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</si>
  <si>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</si>
  <si>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</si>
  <si>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</si>
  <si>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</si>
  <si>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</si>
  <si>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</si>
  <si>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</si>
  <si>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</si>
  <si>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</si>
  <si>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</si>
  <si>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</si>
  <si>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</si>
  <si>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</si>
  <si>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</si>
  <si>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</si>
  <si>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</si>
  <si>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</si>
  <si>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</si>
  <si>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</si>
  <si>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</si>
  <si>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</si>
  <si>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</si>
  <si>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</si>
  <si>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</si>
  <si>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</si>
  <si>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</si>
  <si>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</si>
  <si>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</si>
  <si>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</si>
  <si>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</si>
  <si>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</si>
  <si>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</si>
  <si>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</si>
  <si>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</si>
  <si>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</si>
  <si>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</si>
  <si>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</si>
  <si>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</si>
  <si>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</si>
  <si>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</si>
  <si>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</si>
  <si>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</si>
  <si>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</si>
  <si>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</si>
  <si>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</si>
  <si>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</si>
  <si>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</si>
  <si>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</si>
  <si>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</si>
  <si>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</si>
  <si>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</si>
  <si>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</si>
  <si>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</si>
  <si>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</si>
  <si>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</si>
  <si>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</si>
  <si>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</si>
  <si>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</si>
  <si>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</si>
  <si>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</si>
  <si>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</si>
  <si>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</si>
  <si>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</si>
  <si>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</si>
  <si>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</si>
  <si>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</si>
  <si>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</si>
  <si>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</si>
  <si>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</si>
  <si>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</si>
  <si>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</si>
  <si>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</si>
  <si>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</si>
  <si>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</si>
  <si>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</si>
  <si>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</si>
  <si>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</si>
  <si>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</si>
  <si>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</si>
  <si>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</si>
  <si>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</si>
  <si>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</si>
  <si>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</si>
  <si>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</si>
  <si>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</si>
  <si>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</si>
  <si>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</si>
  <si>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</si>
  <si>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</si>
  <si>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</si>
  <si>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</si>
  <si>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</si>
  <si>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</si>
  <si>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</si>
  <si>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</si>
  <si>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</si>
  <si>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</si>
  <si>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</si>
  <si>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</si>
  <si>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</si>
  <si>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</si>
  <si>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</si>
  <si>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</si>
  <si>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</si>
  <si>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</si>
  <si>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</si>
  <si>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</si>
  <si>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</si>
  <si>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</si>
  <si>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</si>
  <si>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</si>
  <si>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</si>
  <si>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</si>
  <si>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</si>
  <si>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</si>
  <si>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</si>
  <si>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</si>
  <si>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</si>
  <si>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</si>
  <si>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</si>
  <si>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</si>
  <si>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</si>
  <si>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</si>
  <si>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</si>
  <si>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</si>
  <si>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</si>
  <si>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</si>
  <si>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</si>
  <si>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</si>
  <si>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</si>
  <si>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</si>
  <si>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</si>
  <si>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</si>
  <si>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</si>
  <si>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</si>
  <si>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</si>
  <si>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</si>
  <si>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</si>
  <si>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</si>
  <si>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</si>
  <si>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</si>
  <si>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</si>
  <si>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</si>
  <si>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</si>
  <si>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</si>
  <si>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</si>
  <si>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</si>
  <si>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</si>
  <si>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</si>
  <si>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</si>
  <si>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</si>
  <si>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</si>
  <si>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</si>
  <si>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</si>
  <si>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</si>
  <si>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</si>
  <si>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</si>
  <si>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</si>
  <si>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</si>
  <si>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</si>
  <si>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</si>
  <si>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</si>
  <si>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</si>
  <si>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</si>
  <si>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</si>
  <si>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</si>
  <si>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</si>
  <si>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</si>
  <si>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</si>
  <si>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</si>
  <si>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</si>
  <si>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</si>
  <si>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</si>
  <si>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</si>
  <si>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</si>
  <si>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</si>
  <si>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</si>
  <si>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</si>
  <si>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</si>
  <si>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</si>
  <si>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</si>
  <si>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</si>
  <si>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</si>
  <si>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</si>
  <si>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</si>
  <si>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</si>
  <si>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</si>
  <si>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</si>
  <si>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</si>
  <si>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</si>
  <si>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</si>
  <si>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</si>
  <si>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</si>
  <si>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</si>
  <si>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</si>
  <si>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</si>
  <si>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</si>
  <si>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</si>
  <si>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</si>
  <si>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</si>
  <si>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</si>
  <si>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</si>
  <si>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</si>
  <si>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</si>
  <si>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</si>
  <si>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</si>
  <si>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</si>
  <si>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</si>
  <si>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</si>
  <si>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</si>
  <si>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</si>
  <si>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</si>
  <si>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</si>
  <si>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</si>
  <si>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</si>
  <si>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</si>
  <si>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</si>
  <si>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</si>
  <si>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</si>
  <si>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</si>
  <si>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</si>
  <si>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</si>
  <si>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</si>
  <si>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</si>
  <si>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</si>
  <si>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</si>
  <si>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</si>
  <si>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</si>
  <si>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</si>
  <si>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</si>
  <si>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</si>
  <si>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</si>
  <si>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</si>
  <si>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</si>
  <si>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</si>
  <si>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</si>
  <si>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</si>
  <si>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</si>
  <si>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</si>
  <si>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</si>
  <si>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</si>
  <si>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</si>
  <si>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</si>
  <si>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</si>
  <si>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</si>
  <si>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</si>
  <si>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</si>
  <si>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</si>
  <si>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</si>
  <si>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</si>
  <si>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</si>
  <si>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</si>
  <si>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</si>
  <si>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</si>
  <si>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</si>
  <si>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</si>
  <si>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</si>
  <si>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</si>
  <si>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</si>
  <si>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</si>
  <si>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</si>
  <si>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</si>
  <si>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</si>
  <si>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</si>
  <si>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</si>
  <si>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</si>
  <si>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</si>
  <si>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</si>
  <si>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</si>
  <si>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</si>
  <si>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</si>
  <si>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</si>
  <si>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</si>
  <si>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</si>
  <si>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</si>
  <si>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</si>
  <si>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</si>
  <si>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</si>
  <si>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</si>
  <si>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</si>
  <si>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</si>
  <si>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</si>
  <si>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</si>
  <si>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</si>
  <si>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</si>
  <si>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</si>
  <si>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</si>
  <si>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</si>
  <si>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</si>
  <si>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</si>
  <si>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</si>
  <si>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</si>
  <si>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</si>
  <si>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</si>
  <si>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</si>
  <si>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</si>
  <si>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</si>
  <si>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</si>
  <si>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</si>
  <si>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</si>
  <si>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</si>
  <si>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</si>
  <si>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</si>
  <si>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</si>
  <si>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</si>
  <si>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</si>
  <si>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</si>
  <si>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</si>
  <si>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</si>
  <si>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</si>
  <si>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</si>
  <si>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</si>
  <si>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</si>
  <si>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</si>
  <si>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</si>
  <si>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</si>
  <si>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</si>
  <si>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</si>
  <si>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</si>
  <si>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</si>
  <si>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</si>
  <si>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</si>
  <si>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</si>
  <si>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</si>
  <si>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</si>
  <si>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</si>
  <si>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</si>
  <si>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</si>
  <si>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</si>
  <si>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</si>
  <si>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</si>
  <si>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</si>
  <si>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</si>
  <si>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</si>
  <si>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</si>
  <si>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</si>
  <si>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</si>
  <si>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</si>
  <si>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</si>
  <si>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</si>
  <si>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</si>
  <si>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</si>
  <si>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</si>
  <si>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</si>
  <si>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</si>
  <si>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</si>
  <si>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</si>
  <si>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</si>
  <si>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</si>
  <si>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</si>
  <si>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</si>
  <si>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</si>
  <si>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</si>
  <si>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</si>
  <si>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</si>
  <si>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</si>
  <si>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</si>
  <si>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</si>
  <si>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</si>
  <si>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</si>
  <si>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</si>
  <si>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</si>
  <si>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</si>
  <si>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</si>
  <si>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</si>
  <si>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</si>
  <si>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</si>
  <si>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</si>
  <si>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</si>
  <si>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</si>
  <si>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</si>
  <si>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</si>
  <si>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</si>
  <si>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</si>
  <si>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</si>
  <si>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</si>
  <si>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</si>
  <si>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</si>
  <si>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</si>
  <si>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</si>
  <si>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</si>
  <si>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</si>
  <si>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</si>
  <si>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</si>
  <si>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</si>
  <si>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</si>
  <si>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</si>
  <si>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</si>
  <si>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</si>
  <si>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</si>
  <si>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</si>
  <si>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</si>
  <si>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</si>
  <si>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</si>
  <si>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</si>
  <si>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</si>
  <si>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</si>
  <si>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</si>
  <si>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</si>
  <si>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</si>
  <si>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</si>
  <si>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</si>
  <si>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</si>
  <si>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</si>
  <si>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</si>
  <si>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</si>
  <si>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</si>
  <si>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</si>
  <si>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</si>
  <si>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</si>
  <si>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</si>
  <si>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</si>
  <si>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</si>
  <si>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</si>
  <si>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</si>
  <si>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</si>
  <si>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</si>
  <si>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</si>
  <si>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</si>
  <si>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</si>
  <si>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</si>
  <si>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</si>
  <si>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</si>
  <si>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</si>
  <si>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</si>
  <si>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</si>
  <si>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</si>
  <si>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</si>
  <si>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</si>
  <si>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</si>
  <si>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</si>
  <si>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</si>
  <si>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</si>
  <si>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</si>
  <si>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</si>
  <si>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</si>
  <si>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</si>
  <si>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</si>
  <si>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</si>
  <si>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</si>
  <si>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</si>
  <si>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</si>
  <si>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</si>
  <si>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</si>
  <si>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</si>
  <si>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</si>
  <si>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</si>
  <si>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</si>
  <si>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</si>
  <si>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</si>
  <si>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</si>
  <si>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</si>
  <si>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</si>
  <si>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</si>
  <si>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</si>
  <si>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</si>
  <si>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</si>
  <si>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</si>
  <si>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</si>
  <si>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</si>
  <si>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</si>
  <si>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</si>
  <si>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</si>
  <si>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</si>
  <si>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</si>
  <si>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</si>
  <si>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</si>
  <si>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</si>
  <si>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</si>
  <si>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</si>
  <si>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</si>
  <si>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</si>
  <si>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</si>
  <si>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</si>
  <si>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</si>
  <si>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</si>
  <si>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</si>
  <si>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</si>
  <si>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</si>
  <si>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</si>
  <si>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</si>
  <si>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</si>
  <si>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</si>
  <si>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</si>
  <si>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</si>
  <si>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</si>
  <si>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</si>
  <si>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</si>
  <si>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</si>
  <si>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</si>
  <si>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</si>
  <si>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</si>
  <si>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</si>
  <si>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</si>
  <si>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</si>
  <si>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</si>
  <si>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</si>
  <si>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</si>
  <si>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</si>
  <si>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</si>
  <si>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</si>
  <si>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</si>
  <si>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</si>
  <si>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</si>
  <si>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</si>
  <si>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</si>
  <si>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</si>
  <si>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</si>
  <si>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</si>
  <si>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</si>
  <si>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</si>
  <si>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</si>
  <si>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</si>
  <si>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</si>
  <si>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</si>
  <si>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</si>
  <si>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</si>
  <si>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</si>
  <si>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</si>
  <si>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</si>
  <si>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</si>
  <si>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</si>
  <si>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</si>
  <si>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</si>
  <si>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</si>
  <si>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</si>
  <si>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</si>
  <si>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</si>
  <si>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</si>
  <si>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</si>
  <si>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</si>
  <si>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</si>
  <si>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</si>
  <si>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</si>
  <si>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</si>
  <si>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</si>
  <si>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</si>
  <si>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</si>
  <si>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</si>
  <si>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</si>
  <si>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</si>
  <si>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</si>
  <si>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</si>
  <si>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</si>
  <si>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</si>
  <si>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</si>
  <si>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</si>
  <si>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</si>
  <si>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</si>
  <si>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</si>
  <si>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</si>
  <si>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</si>
  <si>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</si>
  <si>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</si>
  <si>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</si>
  <si>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</si>
  <si>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</si>
  <si>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</si>
  <si>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</si>
  <si>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</si>
  <si>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</si>
  <si>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</si>
  <si>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</si>
  <si>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</si>
  <si>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</si>
  <si>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</si>
  <si>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</si>
  <si>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</si>
  <si>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</si>
  <si>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</si>
  <si>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</si>
  <si>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</si>
  <si>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</si>
  <si>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</si>
  <si>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</si>
  <si>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</si>
  <si>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</si>
  <si>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</si>
  <si>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</si>
  <si>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</si>
  <si>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</si>
  <si>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</si>
  <si>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</si>
  <si>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</si>
  <si>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</si>
  <si>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</si>
  <si>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</si>
  <si>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</si>
  <si>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</si>
  <si>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</si>
  <si>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</si>
  <si>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</si>
  <si>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</si>
  <si>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</si>
  <si>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</si>
  <si>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</si>
  <si>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</si>
  <si>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</si>
  <si>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</si>
  <si>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</si>
  <si>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</si>
  <si>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</si>
  <si>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</si>
  <si>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</si>
  <si>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</si>
  <si>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</si>
  <si>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</si>
  <si>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</si>
  <si>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</si>
  <si>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</si>
  <si>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</si>
  <si>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</si>
  <si>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</si>
  <si>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</si>
  <si>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</si>
  <si>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</si>
  <si>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</si>
  <si>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</si>
  <si>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</si>
  <si>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</si>
  <si>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</si>
  <si>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</si>
  <si>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</si>
  <si>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</si>
  <si>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</si>
  <si>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</si>
  <si>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</si>
  <si>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</si>
  <si>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</si>
  <si>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</si>
  <si>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</si>
  <si>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</si>
  <si>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</si>
  <si>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</si>
  <si>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</si>
  <si>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</si>
  <si>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</si>
  <si>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</si>
  <si>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</si>
  <si>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</si>
  <si>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</si>
  <si>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</si>
  <si>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</si>
  <si>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</si>
  <si>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</si>
  <si>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</si>
  <si>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</si>
  <si>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</si>
  <si>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</si>
  <si>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</si>
  <si>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</si>
  <si>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</si>
  <si>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</si>
  <si>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</si>
  <si>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</si>
  <si>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</si>
  <si>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</si>
  <si>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</si>
  <si>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</si>
  <si>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</si>
  <si>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</si>
  <si>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</si>
  <si>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</si>
  <si>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</si>
  <si>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</si>
  <si>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</si>
  <si>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</si>
  <si>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</si>
  <si>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</si>
  <si>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</si>
  <si>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</si>
  <si>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</si>
  <si>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</si>
  <si>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</si>
  <si>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</si>
  <si>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</si>
  <si>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</si>
  <si>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</si>
  <si>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</si>
  <si>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</si>
  <si>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</si>
  <si>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</si>
  <si>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</si>
  <si>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</si>
  <si>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</si>
  <si>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</si>
  <si>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</si>
  <si>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</si>
  <si>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</si>
  <si>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</si>
  <si>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</si>
  <si>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</si>
  <si>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</si>
  <si>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</si>
  <si>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</si>
  <si>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</si>
  <si>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</si>
  <si>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</si>
  <si>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</si>
  <si>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</si>
  <si>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</si>
  <si>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</si>
  <si>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</si>
  <si>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</si>
  <si>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</si>
  <si>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</si>
  <si>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</si>
  <si>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</si>
  <si>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</si>
  <si>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</si>
  <si>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</si>
  <si>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</si>
  <si>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</si>
  <si>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</si>
  <si>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</si>
  <si>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</si>
  <si>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</si>
  <si>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</si>
  <si>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</si>
  <si>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</si>
  <si>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</si>
  <si>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</si>
  <si>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</si>
  <si>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</si>
  <si>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</si>
  <si>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</si>
  <si>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</si>
  <si>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</si>
  <si>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</si>
  <si>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</si>
  <si>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</si>
  <si>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</si>
  <si>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</si>
  <si>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</si>
  <si>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</si>
  <si>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</si>
  <si>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</si>
  <si>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</si>
  <si>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</si>
  <si>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</si>
  <si>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</si>
  <si>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</si>
  <si>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</si>
  <si>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</si>
  <si>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</si>
  <si>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</si>
  <si>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</si>
  <si>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</si>
  <si>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</si>
  <si>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</si>
  <si>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</si>
  <si>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</si>
  <si>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</si>
  <si>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</si>
  <si>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</si>
  <si>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</si>
  <si>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</si>
  <si>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</si>
  <si>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</si>
  <si>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</si>
  <si>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</si>
  <si>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</si>
  <si>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</si>
  <si>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</si>
  <si>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</si>
  <si>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</si>
  <si>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</si>
  <si>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</si>
  <si>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</si>
  <si>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</si>
  <si>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</si>
  <si>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</si>
  <si>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</si>
  <si>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</si>
  <si>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</si>
  <si>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</si>
  <si>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</si>
  <si>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</si>
  <si>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</si>
  <si>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</si>
  <si>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</si>
  <si>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</si>
  <si>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</si>
  <si>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</si>
  <si>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</si>
  <si>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</si>
  <si>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</si>
  <si>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</si>
  <si>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</si>
  <si>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</si>
  <si>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</si>
  <si>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</si>
  <si>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</si>
  <si>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</si>
  <si>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</si>
  <si>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</si>
  <si>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</si>
  <si>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</si>
  <si>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</si>
  <si>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</si>
  <si>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</si>
  <si>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</si>
  <si>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</si>
  <si>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</si>
  <si>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</si>
  <si>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</si>
  <si>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</si>
  <si>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</si>
  <si>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</si>
  <si>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</si>
  <si>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</si>
  <si>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</si>
  <si>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</si>
  <si>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</si>
  <si>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</si>
  <si>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</si>
  <si>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</si>
  <si>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</si>
  <si>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</si>
  <si>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</si>
  <si>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</si>
  <si>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</si>
  <si>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</si>
  <si>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</si>
  <si>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</si>
  <si>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</si>
  <si>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</si>
  <si>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</si>
  <si>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</si>
  <si>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</si>
  <si>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</si>
  <si>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</si>
  <si>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</si>
  <si>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</si>
  <si>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</si>
  <si>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</si>
  <si>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</si>
  <si>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</si>
  <si>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</si>
  <si>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</si>
  <si>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</si>
  <si>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</si>
  <si>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</si>
  <si>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</si>
  <si>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</si>
  <si>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</si>
  <si>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</si>
  <si>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</si>
  <si>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</si>
  <si>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</si>
  <si>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</si>
  <si>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</si>
  <si>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</si>
  <si>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</si>
  <si>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</si>
  <si>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</si>
  <si>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</si>
  <si>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</si>
  <si>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</si>
  <si>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</si>
  <si>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</si>
  <si>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</si>
  <si>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</si>
  <si>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</si>
  <si>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</si>
  <si>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</si>
  <si>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</si>
  <si>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</si>
  <si>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</si>
  <si>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</si>
  <si>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</si>
  <si>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</si>
  <si>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</si>
  <si>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</si>
  <si>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</si>
  <si>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</si>
  <si>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</si>
  <si>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</si>
  <si>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</si>
  <si>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</si>
  <si>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</si>
  <si>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</si>
  <si>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</si>
  <si>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</si>
  <si>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</si>
  <si>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</si>
  <si>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</si>
  <si>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</si>
  <si>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</si>
  <si>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</si>
  <si>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</si>
  <si>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</si>
  <si>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</si>
  <si>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</si>
  <si>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</si>
  <si>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</si>
  <si>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</si>
  <si>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</si>
  <si>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</si>
  <si>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</si>
  <si>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</si>
  <si>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</si>
  <si>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</si>
  <si>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</si>
  <si>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</si>
  <si>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</si>
  <si>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</si>
  <si>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</si>
  <si>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</si>
  <si>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</si>
  <si>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</si>
  <si>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</si>
  <si>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</si>
  <si>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</si>
  <si>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</si>
  <si>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</si>
  <si>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</si>
  <si>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</si>
  <si>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</si>
  <si>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</si>
  <si>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</si>
  <si>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</si>
  <si>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</si>
  <si>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</si>
  <si>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</si>
  <si>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</si>
  <si>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</si>
  <si>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</si>
  <si>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</si>
  <si>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</si>
  <si>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</si>
  <si>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</si>
  <si>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</si>
  <si>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</si>
  <si>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</si>
  <si>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</si>
  <si>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</si>
  <si>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</si>
  <si>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</si>
  <si>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</si>
  <si>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</si>
  <si>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</si>
  <si>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</si>
  <si>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</si>
  <si>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</si>
  <si>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</si>
  <si>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</si>
  <si>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</si>
  <si>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</si>
  <si>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</si>
  <si>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</si>
  <si>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</si>
  <si>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</si>
  <si>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</si>
  <si>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</si>
  <si>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</si>
  <si>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</si>
  <si>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</si>
  <si>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</si>
  <si>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</si>
  <si>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</si>
  <si>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</si>
  <si>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</si>
  <si>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</si>
  <si>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</si>
  <si>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</si>
  <si>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</si>
  <si>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</si>
  <si>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</si>
  <si>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</si>
  <si>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</si>
  <si>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</si>
  <si>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</si>
  <si>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</si>
  <si>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</si>
  <si>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</si>
  <si>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</si>
  <si>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</si>
  <si>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</si>
  <si>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</si>
  <si>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</si>
  <si>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</si>
  <si>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</si>
  <si>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</si>
  <si>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</si>
  <si>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</si>
  <si>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</si>
  <si>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</si>
  <si>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</si>
  <si>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</si>
  <si>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</si>
  <si>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</si>
  <si>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</si>
  <si>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</si>
  <si>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</si>
  <si>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</si>
  <si>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</si>
  <si>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</si>
  <si>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</si>
  <si>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</si>
  <si>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</si>
  <si>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</si>
  <si>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</si>
  <si>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</si>
  <si>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</si>
  <si>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</si>
  <si>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</si>
  <si>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</si>
  <si>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</si>
  <si>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</si>
  <si>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</si>
  <si>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</si>
  <si>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</si>
  <si>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</si>
  <si>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</si>
  <si>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</si>
  <si>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</si>
  <si>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</si>
  <si>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</si>
  <si>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</si>
  <si>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</si>
  <si>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</si>
  <si>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</si>
  <si>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</si>
  <si>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</si>
  <si>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</si>
  <si>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</si>
  <si>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</si>
  <si>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</si>
  <si>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</si>
  <si>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</si>
  <si>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</si>
  <si>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</si>
  <si>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</si>
  <si>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</si>
  <si>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</si>
  <si>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</si>
  <si>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</si>
  <si>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</si>
  <si>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</si>
  <si>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</si>
  <si>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</si>
  <si>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</si>
  <si>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</si>
  <si>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</si>
  <si>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</si>
  <si>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</si>
  <si>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</si>
  <si>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</si>
  <si>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</si>
  <si>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</si>
  <si>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</si>
  <si>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</si>
  <si>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</si>
  <si>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</si>
  <si>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</si>
  <si>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</si>
  <si>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</si>
  <si>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</si>
  <si>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</si>
  <si>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</si>
  <si>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</si>
  <si>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</si>
  <si>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</si>
  <si>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</si>
  <si>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</si>
  <si>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</si>
  <si>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</si>
  <si>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</si>
  <si>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</si>
  <si>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</si>
  <si>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</si>
  <si>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</si>
  <si>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</si>
  <si>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</si>
  <si>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</si>
  <si>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</si>
  <si>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</si>
  <si>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</si>
  <si>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</si>
  <si>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</si>
  <si>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</si>
  <si>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</si>
  <si>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</si>
  <si>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</si>
  <si>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</si>
  <si>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</si>
  <si>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</si>
  <si>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</si>
  <si>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</si>
  <si>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</si>
  <si>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</si>
  <si>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</si>
  <si>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</si>
  <si>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</si>
  <si>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</si>
  <si>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</si>
  <si>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</si>
  <si>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</si>
  <si>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</si>
  <si>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</si>
  <si>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</si>
  <si>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</si>
  <si>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</si>
  <si>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</si>
  <si>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</si>
  <si>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</si>
  <si>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</si>
  <si>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</si>
  <si>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</si>
  <si>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</si>
  <si>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</si>
  <si>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</si>
  <si>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</si>
  <si>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</si>
  <si>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</si>
  <si>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</si>
  <si>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</si>
  <si>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</si>
  <si>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</si>
  <si>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</si>
  <si>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</si>
  <si>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</si>
  <si>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</si>
  <si>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</si>
  <si>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</si>
  <si>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</si>
  <si>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</si>
  <si>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</si>
  <si>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</si>
  <si>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</si>
  <si>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</si>
  <si>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</si>
  <si>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</si>
  <si>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</si>
  <si>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</si>
  <si>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</si>
  <si>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</si>
  <si>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</si>
  <si>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</si>
  <si>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</si>
  <si>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</si>
  <si>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</si>
  <si>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</si>
  <si>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</si>
  <si>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</si>
  <si>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</si>
  <si>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</si>
  <si>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</si>
  <si>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</si>
  <si>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</si>
  <si>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</si>
  <si>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</si>
  <si>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</si>
  <si>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</si>
  <si>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</si>
  <si>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</si>
  <si>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</si>
  <si>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</si>
  <si>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</si>
  <si>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</si>
  <si>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</si>
  <si>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</si>
  <si>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</si>
  <si>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</si>
  <si>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</si>
  <si>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</si>
  <si>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</si>
  <si>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</si>
  <si>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</si>
  <si>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</si>
  <si>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</si>
  <si>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</si>
  <si>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</si>
  <si>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</si>
  <si>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</si>
  <si>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</si>
  <si>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</si>
  <si>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</si>
  <si>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</si>
  <si>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</si>
  <si>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</si>
  <si>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</si>
  <si>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</si>
  <si>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</si>
  <si>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</si>
  <si>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</si>
  <si>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</si>
  <si>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</si>
  <si>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</si>
  <si>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</si>
  <si>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</si>
  <si>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</si>
  <si>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</si>
  <si>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</si>
  <si>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</si>
  <si>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</si>
  <si>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</si>
  <si>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</si>
  <si>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</si>
  <si>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</si>
  <si>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</si>
  <si>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</si>
  <si>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</si>
  <si>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</si>
  <si>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</si>
  <si>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</si>
  <si>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</si>
  <si>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</si>
  <si>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</si>
  <si>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</si>
  <si>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</si>
  <si>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</si>
  <si>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</si>
  <si>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</si>
  <si>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</si>
  <si>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</si>
  <si>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</si>
  <si>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</si>
  <si>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</si>
  <si>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</si>
  <si>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</si>
  <si>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</si>
  <si>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</si>
  <si>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</si>
  <si>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</si>
  <si>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</si>
  <si>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</si>
  <si>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</si>
  <si>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</si>
  <si>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</si>
  <si>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</si>
  <si>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</si>
  <si>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</si>
  <si>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</si>
  <si>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</si>
  <si>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</si>
  <si>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</si>
  <si>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</si>
  <si>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</si>
  <si>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</si>
  <si>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</si>
  <si>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</si>
  <si>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</si>
  <si>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</si>
  <si>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</si>
  <si>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</si>
  <si>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</si>
  <si>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</si>
  <si>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</si>
  <si>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</si>
  <si>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</si>
  <si>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</si>
  <si>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</si>
  <si>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</si>
  <si>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</si>
  <si>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</si>
  <si>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</si>
  <si>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</si>
  <si>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</si>
  <si>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</si>
  <si>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</si>
  <si>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</si>
  <si>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</si>
  <si>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</si>
  <si>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</si>
  <si>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</si>
  <si>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</si>
  <si>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</si>
  <si>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</si>
  <si>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</si>
  <si>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</si>
  <si>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</si>
  <si>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</si>
  <si>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</si>
  <si>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</si>
  <si>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</si>
  <si>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</si>
  <si>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</si>
  <si>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</si>
  <si>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</si>
  <si>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</si>
  <si>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</si>
  <si>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</si>
  <si>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</si>
  <si>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</si>
  <si>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</si>
  <si>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</si>
  <si>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</si>
  <si>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</si>
  <si>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</si>
  <si>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</si>
  <si>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</si>
  <si>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</si>
  <si>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</si>
  <si>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</si>
  <si>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</si>
  <si>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</si>
  <si>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</si>
  <si>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</si>
  <si>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</si>
  <si>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</si>
  <si>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</si>
  <si>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</si>
  <si>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</si>
  <si>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</si>
  <si>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</si>
  <si>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</si>
  <si>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</si>
  <si>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</si>
  <si>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</si>
  <si>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</si>
  <si>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</si>
  <si>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</si>
  <si>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</si>
  <si>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</si>
  <si>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</si>
  <si>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</si>
  <si>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</si>
  <si>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</si>
  <si>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</si>
  <si>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</si>
  <si>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</si>
  <si>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</si>
  <si>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</si>
  <si>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</si>
  <si>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</si>
  <si>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</si>
  <si>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</si>
  <si>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</si>
  <si>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</si>
  <si>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</si>
  <si>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</si>
  <si>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</si>
  <si>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</si>
  <si>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</si>
  <si>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</si>
  <si>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</si>
  <si>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</si>
  <si>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</si>
  <si>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</si>
  <si>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</si>
  <si>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</si>
  <si>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</si>
  <si>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</si>
  <si>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</si>
  <si>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</si>
  <si>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</si>
  <si>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</si>
  <si>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</si>
  <si>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</si>
  <si>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</si>
  <si>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</si>
  <si>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</si>
  <si>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</si>
  <si>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</si>
  <si>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</si>
  <si>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</si>
  <si>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</si>
  <si>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</si>
  <si>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</si>
  <si>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</si>
  <si>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</si>
  <si>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</si>
  <si>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</si>
  <si>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</si>
  <si>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</si>
  <si>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</si>
  <si>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</si>
  <si>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</si>
  <si>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</si>
  <si>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</si>
  <si>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</si>
  <si>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</si>
  <si>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</si>
  <si>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</si>
  <si>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</si>
  <si>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</si>
  <si>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</si>
  <si>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</si>
  <si>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</si>
  <si>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</si>
  <si>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</si>
  <si>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</si>
  <si>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</si>
  <si>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</si>
  <si>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</si>
  <si>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</si>
  <si>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</si>
  <si>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</si>
  <si>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</si>
  <si>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</si>
  <si>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</si>
  <si>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</si>
  <si>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</si>
  <si>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</si>
  <si>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</si>
  <si>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</si>
  <si>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</si>
  <si>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</si>
  <si>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</si>
  <si>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</si>
  <si>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</si>
  <si>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</si>
  <si>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</si>
  <si>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</si>
  <si>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</si>
  <si>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</si>
  <si>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</si>
  <si>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</si>
  <si>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</si>
  <si>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</si>
  <si>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</si>
  <si>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</si>
  <si>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</si>
  <si>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</si>
  <si>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</si>
  <si>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</si>
  <si>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</si>
  <si>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</si>
  <si>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</si>
  <si>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</si>
  <si>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</si>
  <si>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</si>
  <si>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</si>
  <si>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</si>
  <si>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</si>
  <si>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</si>
  <si>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</si>
  <si>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</si>
  <si>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</si>
  <si>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</si>
  <si>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</si>
  <si>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</si>
  <si>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</si>
  <si>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</si>
  <si>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</si>
  <si>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</si>
  <si>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</si>
  <si>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</si>
  <si>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</si>
  <si>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</si>
  <si>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</si>
  <si>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</si>
  <si>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</si>
  <si>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</si>
  <si>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</si>
  <si>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</si>
  <si>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</si>
  <si>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</si>
  <si>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</si>
  <si>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</si>
  <si>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</si>
  <si>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</si>
  <si>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</si>
  <si>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</si>
  <si>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</si>
  <si>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</si>
  <si>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</si>
  <si>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</si>
  <si>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</si>
  <si>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</si>
  <si>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</si>
  <si>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</si>
  <si>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</si>
  <si>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</si>
  <si>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</si>
  <si>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</si>
  <si>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</si>
  <si>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</si>
  <si>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</si>
  <si>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</si>
  <si>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</si>
  <si>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</si>
  <si>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</si>
  <si>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</si>
  <si>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</si>
  <si>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</si>
  <si>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</si>
  <si>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</si>
  <si>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</si>
  <si>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</si>
  <si>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</si>
  <si>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</si>
  <si>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</si>
  <si>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</si>
  <si>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</si>
  <si>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</si>
  <si>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</si>
  <si>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</si>
  <si>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</si>
  <si>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</si>
  <si>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</si>
  <si>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</si>
  <si>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</si>
  <si>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</si>
  <si>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</si>
  <si>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</si>
  <si>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</si>
  <si>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</si>
  <si>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</si>
  <si>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</si>
  <si>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</si>
  <si>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</si>
  <si>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</si>
  <si>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</si>
  <si>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</si>
  <si>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</si>
  <si>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</si>
  <si>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</si>
  <si>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</si>
  <si>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</si>
  <si>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</si>
  <si>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</si>
  <si>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</si>
  <si>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</si>
  <si>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</si>
  <si>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</si>
  <si>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</si>
  <si>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</si>
  <si>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</si>
  <si>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</si>
  <si>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</si>
  <si>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</si>
  <si>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</si>
  <si>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</si>
  <si>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</si>
  <si>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</si>
  <si>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</si>
  <si>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</si>
  <si>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</si>
  <si>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</si>
  <si>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</si>
  <si>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</si>
  <si>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</si>
  <si>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</si>
  <si>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</si>
  <si>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</si>
  <si>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</si>
  <si>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</si>
  <si>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</si>
  <si>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</si>
  <si>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</si>
  <si>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</si>
  <si>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</si>
  <si>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</si>
  <si>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</si>
  <si>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</si>
  <si>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</si>
  <si>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</si>
  <si>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</si>
  <si>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</si>
  <si>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</si>
  <si>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</si>
  <si>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</si>
  <si>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</si>
  <si>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</si>
  <si>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</si>
  <si>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</si>
  <si>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</si>
  <si>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</si>
  <si>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</si>
  <si>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</si>
  <si>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</si>
  <si>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</si>
  <si>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</si>
  <si>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</si>
  <si>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</si>
  <si>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</si>
  <si>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</si>
  <si>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</si>
  <si>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</si>
  <si>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</si>
  <si>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</si>
  <si>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</si>
  <si>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</si>
  <si>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</si>
  <si>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</si>
  <si>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</si>
  <si>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</si>
  <si>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</si>
  <si>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</si>
  <si>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</si>
  <si>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</si>
  <si>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</si>
  <si>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</si>
  <si>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</si>
  <si>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</si>
  <si>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</si>
  <si>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</si>
  <si>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</si>
  <si>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</si>
  <si>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</si>
  <si>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</si>
  <si>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</si>
  <si>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</si>
  <si>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</si>
  <si>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</si>
  <si>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</si>
  <si>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</si>
  <si>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</si>
  <si>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</si>
  <si>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</si>
  <si>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</si>
  <si>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</si>
  <si>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</si>
  <si>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</si>
  <si>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</si>
  <si>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</si>
  <si>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</si>
  <si>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</si>
  <si>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</si>
  <si>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</si>
  <si>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</si>
  <si>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</si>
  <si>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</si>
  <si>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</si>
  <si>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</si>
  <si>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</si>
  <si>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</si>
  <si>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</si>
  <si>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</si>
  <si>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</si>
  <si>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</si>
  <si>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</si>
  <si>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</si>
  <si>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</si>
  <si>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</si>
  <si>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</si>
  <si>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</si>
  <si>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</si>
  <si>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</si>
  <si>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</si>
  <si>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</si>
  <si>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</si>
  <si>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</si>
  <si>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</si>
  <si>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</si>
  <si>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</si>
  <si>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</si>
  <si>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</si>
  <si>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</si>
  <si>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</si>
  <si>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</si>
  <si>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</si>
  <si>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</si>
  <si>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</si>
  <si>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</si>
  <si>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</si>
  <si>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</si>
  <si>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</si>
  <si>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</si>
  <si>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</si>
  <si>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</si>
  <si>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</si>
  <si>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</si>
  <si>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</si>
  <si>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</si>
  <si>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</si>
  <si>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</si>
  <si>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</si>
  <si>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</si>
  <si>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</si>
  <si>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</si>
  <si>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</si>
  <si>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</si>
  <si>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</si>
  <si>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</si>
  <si>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</si>
  <si>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</si>
  <si>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</si>
  <si>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</si>
  <si>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</si>
  <si>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</si>
  <si>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</si>
  <si>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</si>
  <si>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</si>
  <si>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</si>
  <si>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</si>
  <si>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</si>
  <si>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</si>
  <si>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</si>
  <si>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</si>
  <si>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</si>
  <si>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</si>
  <si>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</si>
  <si>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</si>
  <si>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</si>
  <si>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</si>
  <si>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</si>
  <si>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</si>
  <si>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</si>
  <si>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</si>
  <si>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</si>
  <si>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</si>
  <si>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</si>
  <si>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</si>
  <si>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</si>
  <si>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</si>
  <si>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</si>
  <si>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</si>
  <si>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</si>
  <si>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</si>
  <si>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</si>
  <si>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</si>
  <si>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</si>
  <si>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</si>
  <si>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</si>
  <si>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</si>
  <si>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</si>
  <si>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</si>
  <si>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</si>
  <si>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</si>
  <si>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</si>
  <si>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</si>
  <si>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</si>
  <si>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</si>
  <si>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</si>
  <si>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</si>
  <si>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</si>
  <si>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</si>
  <si>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</si>
  <si>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</si>
  <si>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</si>
  <si>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</si>
  <si>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</si>
  <si>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</si>
  <si>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</si>
  <si>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</si>
  <si>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</si>
  <si>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</si>
  <si>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</si>
  <si>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</si>
  <si>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</si>
  <si>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</si>
  <si>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</si>
  <si>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</si>
  <si>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</si>
  <si>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</si>
  <si>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</si>
  <si>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</si>
  <si>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</si>
  <si>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</si>
  <si>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</si>
  <si>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</si>
  <si>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</si>
  <si>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</si>
  <si>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</si>
  <si>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</si>
  <si>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</si>
  <si>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</si>
  <si>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</si>
  <si>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</si>
  <si>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</si>
  <si>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</si>
  <si>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</si>
  <si>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</si>
  <si>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</si>
  <si>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</si>
  <si>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</si>
  <si>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</si>
  <si>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</si>
  <si>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</si>
  <si>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</si>
  <si>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</si>
  <si>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</si>
  <si>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</si>
  <si>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</si>
  <si>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</si>
  <si>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</si>
  <si>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</si>
  <si>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</si>
  <si>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</si>
  <si>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</si>
  <si>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</si>
  <si>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</si>
  <si>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</si>
  <si>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</si>
  <si>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</si>
  <si>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</si>
  <si>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</si>
  <si>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</si>
  <si>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</si>
  <si>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</si>
  <si>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</si>
  <si>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</si>
  <si>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</si>
  <si>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</si>
  <si>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</si>
  <si>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</si>
  <si>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</si>
  <si>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</si>
  <si>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</si>
  <si>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</si>
  <si>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</si>
  <si>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</si>
  <si>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</si>
  <si>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</si>
  <si>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</si>
  <si>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</si>
  <si>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</si>
  <si>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</si>
  <si>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</si>
  <si>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</si>
  <si>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</si>
  <si>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</si>
  <si>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</si>
  <si>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</si>
  <si>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</si>
  <si>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</si>
  <si>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</si>
  <si>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</si>
  <si>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</si>
  <si>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</si>
  <si>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</si>
  <si>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</si>
  <si>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</si>
  <si>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</si>
  <si>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</si>
  <si>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</si>
  <si>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</si>
  <si>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</si>
  <si>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</si>
  <si>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</si>
  <si>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</si>
  <si>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</si>
  <si>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</si>
  <si>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</si>
  <si>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</si>
  <si>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</si>
  <si>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</si>
  <si>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</si>
  <si>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</si>
  <si>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</si>
  <si>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</si>
  <si>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</si>
  <si>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</si>
  <si>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</si>
  <si>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</si>
  <si>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</si>
  <si>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</si>
  <si>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</si>
  <si>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</si>
  <si>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</si>
  <si>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</si>
  <si>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</si>
  <si>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</si>
  <si>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</si>
  <si>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</si>
  <si>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</si>
  <si>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</si>
  <si>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</si>
  <si>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</si>
  <si>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</si>
  <si>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</si>
  <si>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</si>
  <si>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</si>
  <si>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</si>
  <si>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</si>
  <si>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</si>
  <si>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</si>
  <si>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</si>
  <si>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</si>
  <si>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</si>
  <si>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</si>
  <si>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</si>
  <si>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</si>
  <si>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</si>
  <si>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</si>
  <si>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</si>
  <si>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</si>
  <si>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</si>
  <si>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</si>
  <si>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</si>
  <si>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</si>
  <si>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</si>
  <si>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</si>
  <si>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</si>
  <si>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</si>
  <si>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</si>
  <si>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</si>
  <si>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</si>
  <si>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</si>
  <si>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</si>
  <si>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</si>
  <si>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</si>
  <si>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</si>
  <si>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</si>
  <si>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</si>
  <si>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</si>
  <si>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</si>
  <si>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</si>
  <si>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</si>
  <si>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</si>
  <si>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</si>
  <si>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</si>
  <si>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</si>
  <si>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</si>
  <si>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</si>
  <si>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</si>
  <si>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</si>
  <si>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</si>
  <si>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</si>
  <si>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</si>
  <si>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</si>
  <si>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</si>
  <si>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</si>
  <si>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</si>
  <si>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</si>
  <si>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</si>
  <si>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</si>
  <si>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</si>
  <si>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</si>
  <si>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</si>
  <si>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</si>
  <si>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</si>
  <si>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</si>
  <si>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</si>
  <si>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</si>
  <si>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</si>
  <si>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</si>
  <si>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</si>
  <si>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</si>
  <si>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</si>
  <si>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</si>
  <si>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</si>
  <si>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</si>
  <si>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</si>
  <si>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</si>
  <si>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</si>
  <si>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</si>
  <si>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</si>
  <si>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</si>
  <si>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</si>
  <si>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</si>
  <si>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</si>
  <si>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</si>
  <si>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</si>
  <si>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</si>
  <si>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</si>
  <si>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</si>
  <si>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</si>
  <si>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</si>
  <si>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</si>
  <si>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</si>
  <si>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</si>
  <si>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</si>
  <si>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</si>
  <si>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</si>
  <si>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</si>
  <si>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</si>
  <si>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</si>
  <si>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</si>
  <si>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</si>
  <si>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</si>
  <si>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</si>
  <si>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</si>
  <si>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</si>
  <si>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</si>
  <si>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</si>
  <si>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</si>
  <si>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</si>
  <si>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</si>
  <si>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</si>
  <si>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</si>
  <si>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</si>
  <si>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</si>
  <si>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</si>
  <si>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</si>
  <si>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</si>
  <si>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</si>
  <si>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</si>
  <si>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</si>
  <si>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</si>
  <si>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</si>
  <si>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</si>
  <si>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</si>
  <si>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</si>
  <si>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</si>
  <si>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</si>
  <si>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</si>
  <si>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</si>
  <si>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</si>
  <si>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</si>
  <si>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</si>
  <si>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</si>
  <si>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</si>
  <si>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</si>
  <si>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</si>
  <si>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</si>
  <si>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</si>
  <si>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</si>
  <si>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</si>
  <si>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</si>
  <si>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</si>
  <si>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</si>
  <si>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</si>
  <si>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</si>
  <si>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</si>
  <si>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</si>
  <si>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</si>
  <si>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</si>
  <si>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</si>
  <si>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</si>
  <si>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</si>
  <si>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</si>
  <si>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</si>
  <si>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</si>
  <si>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</si>
  <si>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</si>
  <si>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</si>
  <si>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</si>
  <si>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</si>
  <si>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</si>
  <si>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</si>
  <si>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</si>
  <si>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</si>
  <si>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</si>
  <si>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</si>
  <si>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</si>
  <si>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</si>
  <si>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</si>
  <si>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</si>
  <si>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</si>
  <si>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</si>
  <si>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</si>
  <si>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</si>
  <si>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</si>
  <si>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</si>
  <si>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</si>
  <si>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</si>
  <si>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</si>
  <si>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</si>
  <si>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</si>
  <si>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</si>
  <si>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</si>
  <si>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</si>
  <si>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</si>
  <si>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</si>
  <si>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</si>
  <si>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</si>
  <si>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</si>
  <si>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</si>
  <si>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</si>
  <si>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</si>
  <si>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</si>
  <si>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</si>
  <si>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</si>
  <si>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</si>
  <si>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</si>
  <si>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</si>
  <si>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</si>
  <si>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</si>
  <si>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</si>
  <si>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</si>
  <si>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</si>
  <si>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</si>
  <si>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</si>
  <si>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</si>
  <si>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</si>
  <si>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</si>
  <si>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</si>
  <si>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</si>
  <si>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</si>
  <si>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</si>
  <si>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</si>
  <si>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</si>
  <si>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</si>
  <si>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</si>
  <si>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</si>
  <si>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</si>
  <si>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</si>
  <si>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</si>
  <si>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</si>
  <si>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</si>
  <si>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</si>
  <si>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</si>
  <si>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</si>
  <si>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</si>
  <si>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</si>
  <si>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</si>
  <si>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</si>
  <si>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</si>
  <si>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</si>
  <si>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</si>
  <si>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</si>
  <si>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</si>
  <si>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</si>
  <si>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</si>
  <si>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</si>
  <si>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</si>
  <si>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</si>
  <si>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</si>
  <si>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</si>
  <si>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</si>
  <si>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</si>
  <si>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</si>
  <si>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</si>
  <si>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</si>
  <si>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</si>
  <si>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</si>
  <si>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</si>
  <si>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</si>
  <si>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</si>
  <si>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</si>
  <si>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</si>
  <si>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</si>
  <si>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</si>
  <si>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</si>
  <si>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</si>
  <si>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</si>
  <si>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</si>
  <si>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</si>
  <si>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</si>
  <si>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</si>
  <si>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</si>
  <si>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</si>
  <si>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</si>
  <si>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</si>
  <si>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</si>
  <si>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</si>
  <si>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</si>
  <si>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</si>
  <si>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</si>
  <si>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</si>
  <si>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</si>
  <si>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</si>
  <si>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</si>
  <si>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</si>
  <si>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</si>
  <si>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</si>
  <si>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</si>
  <si>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</si>
  <si>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</si>
  <si>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</si>
  <si>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</si>
  <si>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</si>
  <si>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</si>
  <si>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</si>
  <si>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</si>
  <si>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</si>
  <si>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</si>
  <si>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</si>
  <si>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</si>
  <si>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</si>
  <si>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</si>
  <si>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</si>
  <si>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</si>
  <si>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</si>
  <si>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</si>
  <si>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</si>
  <si>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</si>
  <si>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</si>
  <si>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</si>
  <si>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</si>
  <si>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</si>
  <si>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</si>
  <si>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</si>
  <si>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</si>
  <si>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</si>
  <si>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</si>
  <si>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</si>
  <si>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</si>
  <si>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</si>
  <si>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</si>
  <si>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</si>
  <si>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</si>
  <si>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</si>
  <si>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</si>
  <si>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</si>
  <si>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</si>
  <si>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</si>
  <si>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</si>
  <si>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</si>
  <si>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</si>
  <si>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</si>
  <si>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</si>
  <si>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</si>
  <si>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</si>
  <si>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</si>
  <si>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</si>
  <si>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</si>
  <si>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</si>
  <si>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</si>
  <si>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</si>
  <si>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</si>
  <si>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</si>
  <si>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</si>
  <si>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</si>
  <si>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</si>
  <si>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</si>
  <si>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</si>
  <si>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</si>
  <si>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</si>
  <si>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</si>
  <si>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</si>
  <si>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</si>
  <si>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</si>
  <si>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</si>
  <si>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</si>
  <si>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</si>
  <si>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</si>
  <si>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</si>
  <si>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</si>
  <si>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</si>
  <si>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</si>
  <si>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</si>
  <si>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</si>
  <si>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</si>
  <si>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</si>
  <si>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</si>
  <si>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</si>
  <si>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</si>
  <si>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</si>
  <si>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</si>
  <si>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</si>
  <si>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</si>
  <si>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</si>
  <si>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</si>
  <si>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</si>
  <si>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</si>
  <si>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</si>
  <si>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</si>
  <si>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</si>
  <si>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</si>
  <si>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</si>
  <si>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</si>
  <si>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</si>
  <si>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</si>
  <si>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</si>
  <si>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</si>
  <si>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</si>
  <si>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</si>
  <si>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</si>
  <si>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</si>
  <si>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</si>
  <si>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</si>
  <si>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</si>
  <si>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</si>
  <si>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</si>
  <si>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</si>
  <si>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</si>
  <si>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</si>
  <si>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</si>
  <si>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</si>
  <si>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</si>
  <si>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</si>
  <si>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</si>
  <si>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</si>
  <si>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</si>
  <si>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</si>
  <si>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</si>
  <si>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</si>
  <si>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</si>
  <si>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</si>
  <si>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</si>
  <si>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</si>
  <si>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</si>
  <si>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</si>
  <si>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</si>
  <si>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</si>
  <si>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</si>
  <si>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</si>
  <si>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</si>
  <si>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</si>
  <si>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</si>
  <si>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</si>
  <si>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</si>
  <si>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</si>
  <si>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</si>
  <si>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</si>
  <si>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</si>
  <si>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</si>
  <si>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</si>
  <si>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</si>
  <si>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</si>
  <si>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</si>
  <si>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</si>
  <si>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</si>
  <si>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</si>
  <si>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</si>
  <si>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</si>
  <si>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</si>
  <si>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</si>
  <si>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</si>
  <si>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</si>
  <si>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</si>
  <si>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</si>
  <si>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</si>
  <si>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</si>
  <si>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</si>
  <si>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</si>
  <si>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</si>
  <si>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</si>
  <si>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</si>
  <si>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</si>
  <si>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</si>
  <si>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</si>
  <si>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</si>
  <si>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</si>
  <si>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</si>
  <si>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</si>
  <si>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</si>
  <si>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</si>
  <si>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</si>
  <si>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</si>
  <si>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</si>
  <si>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</si>
  <si>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</si>
  <si>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</si>
  <si>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</si>
  <si>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</si>
  <si>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</si>
  <si>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</si>
  <si>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</si>
  <si>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</si>
  <si>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</si>
  <si>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</si>
  <si>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</si>
  <si>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</si>
  <si>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</si>
  <si>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</si>
  <si>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</si>
  <si>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</si>
  <si>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</si>
  <si>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</si>
  <si>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</si>
  <si>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</si>
  <si>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</si>
  <si>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</si>
  <si>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</si>
  <si>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</si>
  <si>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</si>
  <si>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</si>
  <si>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</si>
  <si>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</si>
  <si>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</si>
  <si>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</si>
  <si>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</si>
  <si>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</si>
  <si>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</si>
  <si>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</si>
  <si>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</si>
  <si>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</si>
  <si>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</si>
  <si>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</si>
  <si>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</si>
  <si>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</si>
  <si>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</si>
  <si>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</si>
  <si>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</si>
  <si>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</si>
  <si>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</si>
  <si>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</si>
  <si>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</si>
  <si>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</si>
  <si>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</si>
  <si>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</si>
  <si>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</si>
  <si>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</si>
  <si>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</si>
  <si>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</si>
  <si>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</si>
  <si>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</si>
  <si>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</si>
  <si>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</si>
  <si>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</si>
  <si>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</si>
  <si>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</si>
  <si>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</si>
  <si>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</si>
  <si>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</si>
  <si>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</si>
  <si>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</si>
  <si>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</si>
  <si>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</si>
  <si>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</si>
  <si>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</si>
  <si>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</si>
  <si>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</si>
  <si>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</si>
  <si>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</si>
  <si>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</si>
  <si>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</si>
  <si>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</si>
  <si>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</si>
  <si>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</si>
  <si>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</si>
  <si>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</si>
  <si>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</si>
  <si>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</si>
  <si>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</si>
  <si>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</si>
  <si>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</si>
  <si>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</si>
  <si>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</si>
  <si>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</si>
  <si>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</si>
  <si>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</si>
  <si>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</si>
  <si>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</si>
  <si>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</si>
  <si>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</si>
  <si>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</si>
  <si>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</si>
  <si>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</si>
  <si>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</si>
  <si>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</si>
  <si>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</si>
  <si>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</si>
  <si>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</si>
  <si>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</si>
  <si>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</si>
  <si>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</si>
  <si>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</si>
  <si>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</si>
  <si>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</si>
  <si>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</si>
  <si>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</si>
  <si>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</si>
  <si>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</si>
  <si>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</si>
  <si>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</si>
  <si>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</si>
  <si>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</si>
  <si>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</si>
  <si>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</si>
  <si>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</si>
  <si>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</si>
  <si>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</si>
  <si>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</si>
  <si>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</si>
  <si>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</si>
  <si>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</si>
  <si>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</si>
  <si>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</si>
  <si>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</si>
  <si>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</si>
  <si>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</si>
  <si>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</si>
  <si>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</si>
  <si>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</si>
  <si>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</si>
  <si>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</si>
  <si>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</si>
  <si>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</si>
  <si>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</si>
  <si>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</si>
  <si>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</si>
  <si>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</si>
  <si>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</si>
  <si>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</si>
  <si>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</si>
  <si>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</si>
  <si>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</si>
  <si>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</si>
  <si>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</si>
  <si>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</si>
  <si>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</si>
  <si>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</si>
  <si>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</si>
  <si>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</si>
  <si>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</si>
  <si>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</si>
  <si>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</si>
  <si>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</si>
  <si>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</si>
  <si>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</si>
  <si>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</si>
  <si>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</si>
  <si>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</si>
  <si>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</si>
  <si>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</si>
  <si>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</si>
  <si>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</si>
  <si>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</si>
  <si>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</si>
  <si>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</si>
  <si>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</si>
  <si>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</si>
  <si>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</si>
  <si>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</si>
  <si>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</si>
  <si>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</si>
  <si>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</si>
  <si>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</si>
  <si>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</si>
  <si>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</si>
  <si>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</si>
  <si>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</si>
  <si>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</si>
  <si>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</si>
  <si>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</si>
  <si>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</si>
  <si>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</si>
  <si>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</si>
  <si>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</si>
  <si>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</si>
  <si>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</si>
  <si>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</si>
  <si>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</si>
  <si>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</si>
  <si>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</si>
  <si>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</si>
  <si>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</si>
  <si>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</si>
  <si>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</si>
  <si>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</si>
  <si>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</si>
  <si>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</si>
  <si>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</si>
  <si>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</si>
  <si>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</si>
  <si>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</si>
  <si>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</si>
  <si>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</si>
  <si>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</si>
  <si>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</si>
  <si>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</si>
  <si>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</si>
  <si>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</si>
  <si>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</si>
  <si>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</si>
  <si>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</si>
  <si>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</si>
  <si>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</si>
  <si>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</si>
  <si>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</si>
  <si>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</si>
  <si>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</si>
  <si>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</si>
  <si>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</si>
  <si>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</si>
  <si>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</si>
  <si>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</si>
  <si>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</si>
  <si>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</si>
  <si>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</si>
  <si>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</si>
  <si>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</si>
  <si>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</si>
  <si>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</si>
  <si>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</si>
  <si>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</si>
  <si>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</si>
  <si>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</si>
  <si>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</si>
  <si>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</si>
  <si>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</si>
  <si>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</si>
  <si>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</si>
  <si>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</si>
  <si>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</si>
  <si>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</si>
  <si>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</si>
  <si>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</si>
  <si>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</si>
  <si>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</si>
  <si>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</si>
  <si>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</si>
  <si>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</si>
  <si>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</si>
  <si>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</si>
  <si>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</si>
  <si>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</si>
  <si>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</si>
  <si>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</si>
  <si>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</si>
  <si>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</si>
  <si>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</si>
  <si>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</si>
  <si>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</si>
  <si>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</si>
  <si>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</si>
  <si>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</si>
  <si>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</si>
  <si>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</si>
  <si>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</si>
  <si>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</si>
  <si>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</si>
  <si>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</si>
  <si>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</si>
  <si>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</si>
  <si>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</si>
  <si>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</si>
  <si>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</si>
  <si>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</si>
  <si>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</si>
  <si>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</si>
  <si>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</si>
  <si>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</si>
  <si>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</si>
  <si>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</si>
  <si>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</si>
  <si>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</si>
  <si>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</si>
  <si>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</si>
  <si>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</si>
  <si>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</si>
  <si>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</si>
  <si>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</si>
  <si>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</si>
  <si>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</si>
  <si>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</si>
  <si>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</si>
  <si>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</si>
  <si>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</si>
  <si>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</si>
  <si>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</si>
  <si>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</si>
  <si>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</si>
  <si>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</si>
  <si>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</si>
  <si>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</si>
  <si>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</si>
  <si>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</si>
  <si>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</si>
  <si>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</si>
  <si>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</si>
  <si>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</si>
  <si>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</si>
  <si>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</si>
  <si>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</si>
  <si>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</si>
  <si>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</si>
  <si>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</si>
  <si>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</si>
  <si>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</si>
  <si>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</si>
  <si>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</si>
  <si>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</si>
  <si>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</si>
  <si>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</si>
  <si>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</si>
  <si>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</si>
  <si>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</si>
  <si>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</si>
  <si>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</si>
  <si>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</si>
  <si>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</si>
  <si>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</si>
  <si>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</si>
  <si>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</si>
  <si>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</si>
  <si>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</si>
  <si>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</si>
  <si>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</si>
  <si>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</si>
  <si>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</si>
  <si>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</si>
  <si>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</si>
  <si>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</si>
  <si>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</si>
  <si>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</si>
  <si>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</si>
  <si>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</si>
  <si>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</si>
  <si>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</si>
  <si>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</si>
  <si>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</si>
  <si>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</si>
  <si>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</si>
  <si>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</si>
  <si>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</si>
  <si>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</si>
  <si>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</si>
  <si>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</si>
  <si>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</si>
  <si>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</si>
  <si>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</si>
  <si>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</si>
  <si>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</si>
  <si>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</si>
  <si>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</si>
  <si>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</si>
  <si>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</si>
  <si>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</si>
  <si>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</si>
  <si>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</si>
  <si>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</si>
  <si>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</si>
  <si>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</si>
  <si>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</si>
  <si>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</si>
  <si>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</si>
  <si>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</si>
  <si>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</si>
  <si>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</si>
  <si>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</si>
  <si>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</si>
  <si>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</si>
  <si>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</si>
  <si>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</si>
  <si>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</si>
  <si>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</si>
  <si>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</si>
  <si>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</si>
  <si>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</si>
  <si>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</si>
  <si>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</si>
  <si>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</si>
  <si>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</si>
  <si>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</si>
  <si>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</si>
  <si>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</si>
  <si>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</si>
  <si>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</si>
  <si>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</si>
  <si>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</si>
  <si>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</si>
  <si>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</si>
  <si>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</si>
  <si>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</si>
  <si>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</si>
  <si>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</si>
  <si>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</si>
  <si>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</si>
  <si>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</si>
  <si>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</si>
  <si>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</si>
  <si>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</si>
  <si>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</si>
  <si>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</si>
  <si>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</si>
  <si>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</si>
  <si>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</si>
  <si>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</si>
  <si>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</si>
  <si>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</si>
  <si>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</si>
  <si>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</si>
  <si>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</si>
  <si>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</si>
  <si>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</si>
  <si>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</si>
  <si>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</si>
  <si>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</si>
  <si>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</si>
  <si>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</si>
  <si>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</si>
  <si>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</si>
  <si>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</si>
  <si>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</si>
  <si>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</si>
  <si>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</si>
  <si>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</si>
  <si>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</si>
  <si>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</si>
  <si>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</si>
  <si>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</si>
  <si>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</si>
  <si>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</si>
  <si>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</si>
  <si>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</si>
  <si>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</si>
  <si>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</si>
  <si>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</si>
  <si>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</si>
  <si>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</si>
  <si>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</si>
  <si>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</si>
  <si>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</si>
  <si>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</si>
  <si>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</si>
  <si>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</si>
  <si>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</si>
  <si>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</si>
  <si>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</si>
  <si>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</si>
  <si>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</si>
  <si>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</si>
  <si>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</si>
  <si>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</si>
  <si>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</si>
  <si>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</si>
  <si>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</si>
  <si>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</si>
  <si>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</si>
  <si>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</si>
  <si>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</si>
  <si>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</si>
  <si>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</si>
  <si>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</si>
  <si>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</si>
  <si>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</si>
  <si>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</si>
  <si>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</si>
  <si>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</si>
  <si>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</si>
  <si>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</si>
  <si>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</si>
  <si>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</si>
  <si>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</si>
  <si>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</si>
  <si>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</si>
  <si>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</si>
  <si>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</si>
  <si>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</si>
  <si>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</si>
  <si>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</si>
  <si>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</si>
  <si>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</si>
  <si>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</si>
  <si>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</si>
  <si>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</si>
  <si>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</si>
  <si>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</si>
  <si>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</si>
  <si>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</si>
  <si>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</si>
  <si>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</si>
  <si>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</si>
  <si>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</si>
  <si>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</si>
  <si>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</si>
  <si>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</si>
  <si>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</si>
  <si>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</si>
  <si>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</si>
  <si>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</si>
  <si>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</si>
  <si>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</si>
  <si>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</si>
  <si>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</si>
  <si>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</si>
  <si>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</si>
  <si>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</si>
  <si>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</si>
  <si>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</si>
  <si>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</si>
  <si>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</si>
  <si>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</si>
  <si>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</si>
  <si>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</si>
  <si>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</si>
  <si>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</si>
  <si>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</si>
  <si>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</si>
  <si>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</si>
  <si>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</si>
  <si>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</si>
  <si>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</si>
  <si>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</si>
  <si>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</si>
  <si>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</si>
  <si>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</si>
  <si>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</si>
  <si>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</si>
  <si>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</si>
  <si>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</si>
  <si>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</si>
  <si>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</si>
  <si>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</si>
  <si>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</si>
  <si>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</si>
  <si>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</si>
  <si>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</si>
  <si>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</si>
  <si>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</si>
  <si>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</si>
  <si>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</si>
  <si>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</si>
  <si>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</si>
  <si>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</si>
  <si>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</si>
  <si>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</si>
  <si>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</si>
  <si>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</si>
  <si>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</si>
  <si>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</si>
  <si>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</si>
  <si>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</si>
  <si>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</si>
  <si>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</si>
  <si>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</si>
  <si>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</si>
  <si>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</si>
  <si>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</si>
  <si>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</si>
  <si>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</si>
  <si>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</si>
  <si>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</si>
  <si>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</si>
  <si>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</si>
  <si>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</si>
  <si>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</si>
  <si>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</si>
  <si>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</si>
  <si>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</si>
  <si>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</si>
  <si>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</si>
  <si>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</si>
  <si>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</si>
  <si>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</si>
  <si>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</si>
  <si>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</si>
  <si>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</si>
  <si>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</si>
  <si>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</si>
  <si>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</si>
  <si>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</si>
  <si>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</si>
  <si>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</si>
  <si>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</si>
  <si>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</si>
  <si>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</si>
  <si>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</si>
  <si>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</si>
  <si>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</si>
  <si>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</si>
  <si>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</si>
  <si>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</si>
  <si>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</si>
  <si>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</si>
  <si>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</si>
  <si>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</si>
  <si>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</si>
  <si>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</si>
  <si>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</si>
  <si>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</si>
  <si>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</si>
  <si>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</si>
  <si>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</si>
  <si>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</si>
  <si>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</si>
  <si>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</si>
  <si>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</si>
  <si>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</si>
  <si>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</si>
  <si>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</si>
  <si>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</si>
  <si>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</si>
  <si>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</si>
  <si>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</si>
  <si>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</si>
  <si>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</si>
  <si>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</si>
  <si>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</si>
  <si>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</si>
  <si>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</si>
  <si>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</si>
  <si>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</si>
  <si>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</si>
  <si>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</si>
  <si>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</si>
  <si>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</si>
  <si>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</si>
  <si>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</si>
  <si>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</si>
  <si>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</si>
  <si>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</si>
  <si>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</si>
  <si>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</si>
  <si>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</si>
  <si>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</si>
  <si>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</si>
  <si>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</si>
  <si>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</si>
  <si>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</si>
  <si>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</si>
  <si>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</si>
  <si>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</si>
  <si>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</si>
  <si>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</si>
  <si>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</si>
  <si>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</si>
  <si>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</si>
  <si>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</si>
  <si>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</si>
  <si>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</si>
  <si>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</si>
  <si>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</si>
  <si>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</si>
  <si>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</si>
  <si>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</si>
  <si>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</si>
  <si>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</si>
  <si>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</si>
  <si>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</si>
  <si>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</si>
  <si>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</si>
  <si>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</si>
  <si>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</si>
  <si>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</si>
  <si>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</si>
  <si>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</si>
  <si>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</si>
  <si>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</si>
  <si>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</si>
  <si>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</si>
  <si>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</si>
  <si>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</si>
  <si>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</si>
  <si>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</si>
  <si>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</si>
  <si>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</si>
  <si>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</si>
  <si>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</si>
  <si>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</si>
  <si>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</si>
  <si>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</si>
  <si>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</si>
  <si>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</si>
  <si>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</si>
  <si>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</si>
  <si>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</si>
  <si>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</si>
  <si>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</si>
  <si>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</si>
  <si>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</si>
  <si>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</si>
  <si>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</si>
  <si>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</si>
  <si>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</si>
  <si>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</si>
  <si>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</si>
  <si>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</si>
  <si>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</si>
  <si>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</si>
  <si>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</si>
  <si>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</si>
  <si>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</si>
  <si>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</si>
  <si>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</si>
  <si>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</si>
  <si>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</si>
  <si>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</si>
  <si>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</si>
  <si>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</si>
  <si>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</si>
  <si>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</si>
  <si>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</si>
  <si>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</si>
  <si>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</si>
  <si>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</si>
  <si>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</si>
  <si>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</si>
  <si>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</si>
  <si>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</si>
  <si>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</si>
  <si>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</si>
  <si>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</si>
  <si>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</si>
  <si>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</si>
  <si>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</si>
  <si>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</si>
  <si>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</si>
  <si>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</si>
  <si>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</si>
  <si>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</si>
  <si>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</si>
  <si>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</si>
  <si>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</si>
  <si>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</si>
  <si>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</si>
  <si>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</si>
  <si>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</si>
  <si>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</si>
  <si>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</si>
  <si>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</si>
  <si>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</si>
  <si>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</si>
  <si>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</si>
  <si>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</si>
  <si>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</si>
  <si>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</si>
  <si>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</si>
  <si>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</si>
  <si>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</si>
  <si>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</si>
  <si>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</si>
  <si>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</si>
  <si>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</si>
  <si>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</si>
  <si>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</si>
  <si>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</si>
  <si>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</si>
  <si>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</si>
  <si>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</si>
  <si>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</si>
  <si>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</si>
  <si>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</si>
  <si>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</si>
  <si>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</si>
  <si>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</si>
  <si>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</si>
  <si>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</si>
  <si>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</si>
  <si>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</si>
  <si>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</si>
  <si>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</si>
  <si>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</si>
  <si>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</si>
  <si>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</si>
  <si>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</si>
  <si>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</si>
  <si>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</si>
  <si>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</si>
  <si>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</si>
  <si>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</si>
  <si>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</si>
  <si>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</si>
  <si>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</si>
  <si>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</si>
  <si>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</si>
  <si>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</si>
  <si>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</si>
  <si>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</si>
  <si>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</si>
  <si>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</si>
  <si>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</si>
  <si>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</si>
  <si>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</si>
  <si>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</si>
  <si>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</si>
  <si>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</si>
  <si>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</si>
  <si>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</si>
  <si>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</si>
  <si>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</si>
  <si>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</si>
  <si>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</si>
  <si>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</si>
  <si>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</si>
  <si>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</si>
  <si>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</si>
  <si>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</si>
  <si>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</si>
  <si>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</si>
  <si>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</si>
  <si>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</si>
  <si>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</si>
  <si>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</si>
  <si>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</si>
  <si>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</si>
  <si>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</si>
  <si>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</si>
  <si>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</si>
  <si>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</si>
  <si>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</si>
  <si>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</si>
  <si>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</si>
  <si>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</si>
  <si>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</si>
  <si>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</si>
  <si>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</si>
  <si>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</si>
  <si>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</si>
  <si>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</si>
  <si>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</si>
  <si>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</si>
  <si>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</si>
  <si>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</si>
  <si>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</si>
  <si>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</si>
  <si>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</si>
  <si>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</si>
  <si>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</si>
  <si>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</si>
  <si>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</si>
  <si>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</si>
  <si>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</si>
  <si>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</si>
  <si>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</si>
  <si>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</si>
  <si>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</si>
  <si>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</si>
  <si>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</si>
  <si>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</si>
  <si>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</si>
  <si>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</si>
  <si>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</si>
  <si>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</si>
  <si>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</si>
  <si>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</si>
  <si>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</si>
  <si>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</si>
  <si>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</si>
  <si>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</si>
  <si>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</si>
  <si>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</si>
  <si>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</si>
  <si>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</si>
  <si>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</si>
  <si>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</si>
  <si>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</si>
  <si>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</si>
  <si>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</si>
  <si>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</si>
  <si>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</si>
  <si>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</si>
  <si>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</si>
  <si>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</si>
  <si>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</si>
  <si>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</si>
  <si>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</si>
  <si>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</si>
  <si>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</si>
  <si>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</si>
  <si>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</si>
  <si>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</si>
  <si>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</si>
  <si>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</si>
  <si>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</si>
  <si>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</si>
  <si>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</si>
  <si>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</si>
  <si>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</si>
  <si>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</si>
  <si>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</si>
  <si>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</si>
  <si>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</si>
  <si>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</si>
  <si>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</si>
  <si>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</si>
  <si>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</si>
  <si>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</si>
  <si>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</si>
  <si>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</si>
  <si>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</si>
  <si>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</si>
  <si>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</si>
  <si>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</si>
  <si>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</si>
  <si>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</si>
  <si>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</si>
  <si>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</si>
  <si>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</si>
  <si>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</si>
  <si>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</si>
  <si>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</si>
  <si>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</si>
  <si>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</si>
  <si>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</si>
  <si>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</si>
  <si>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</si>
  <si>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</si>
  <si>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</si>
  <si>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</si>
  <si>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</si>
  <si>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</si>
  <si>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</si>
  <si>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</si>
  <si>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</si>
  <si>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</si>
  <si>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</si>
  <si>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</si>
  <si>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</si>
  <si>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</si>
  <si>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</si>
  <si>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</si>
  <si>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</si>
  <si>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</si>
  <si>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</si>
  <si>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</si>
  <si>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</si>
  <si>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</si>
  <si>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</si>
  <si>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</si>
  <si>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</si>
  <si>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</si>
  <si>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</si>
  <si>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</si>
  <si>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</si>
  <si>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</si>
  <si>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</si>
  <si>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</si>
  <si>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</si>
  <si>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</si>
  <si>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</si>
  <si>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</si>
  <si>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</si>
  <si>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</si>
  <si>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</si>
  <si>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</si>
  <si>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</si>
  <si>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</si>
  <si>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</si>
  <si>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</si>
  <si>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</si>
  <si>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</si>
  <si>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</si>
  <si>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</si>
  <si>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</si>
  <si>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</si>
  <si>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</si>
  <si>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</si>
  <si>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</si>
  <si>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</si>
  <si>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</si>
  <si>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</si>
  <si>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</si>
  <si>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</si>
  <si>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</si>
  <si>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</si>
  <si>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</si>
  <si>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</si>
  <si>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</si>
  <si>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</si>
  <si>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</si>
  <si>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</si>
  <si>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</si>
  <si>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</si>
  <si>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</si>
  <si>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</si>
  <si>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</si>
  <si>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</si>
  <si>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</si>
  <si>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</si>
  <si>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</si>
  <si>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</si>
  <si>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</si>
  <si>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</si>
  <si>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</si>
  <si>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</si>
  <si>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</si>
  <si>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</si>
  <si>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</si>
  <si>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</si>
  <si>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</si>
  <si>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</si>
  <si>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</si>
  <si>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</si>
  <si>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</si>
  <si>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</si>
  <si>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</si>
  <si>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</si>
  <si>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</si>
  <si>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</si>
  <si>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</si>
  <si>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</si>
  <si>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</si>
  <si>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</si>
  <si>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</si>
  <si>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</si>
  <si>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</si>
  <si>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</si>
  <si>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</si>
  <si>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</si>
  <si>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</si>
  <si>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</si>
  <si>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</si>
  <si>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</si>
  <si>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</si>
  <si>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</si>
  <si>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</si>
  <si>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</si>
  <si>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</si>
  <si>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</si>
  <si>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</si>
  <si>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</si>
  <si>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</si>
  <si>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</si>
  <si>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</si>
  <si>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</si>
  <si>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</si>
  <si>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</si>
  <si>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</si>
  <si>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</si>
  <si>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</si>
  <si>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</si>
  <si>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</si>
  <si>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</si>
  <si>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</si>
  <si>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</si>
  <si>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</si>
  <si>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</si>
  <si>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</si>
  <si>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</si>
  <si>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</si>
  <si>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</si>
  <si>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</si>
  <si>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</si>
  <si>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</si>
  <si>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</si>
  <si>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</si>
  <si>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</si>
  <si>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</si>
  <si>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</si>
  <si>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</si>
  <si>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</si>
  <si>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</si>
  <si>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</si>
  <si>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</si>
  <si>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</si>
  <si>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</si>
  <si>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</si>
  <si>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</si>
  <si>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</si>
  <si>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</si>
  <si>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</si>
  <si>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</si>
  <si>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</si>
  <si>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</si>
  <si>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</si>
  <si>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</si>
  <si>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</si>
  <si>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</si>
  <si>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</si>
  <si>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</si>
  <si>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</si>
  <si>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</si>
  <si>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</si>
  <si>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</si>
  <si>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</si>
  <si>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</si>
  <si>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</si>
  <si>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</si>
  <si>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</si>
  <si>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</si>
  <si>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</si>
  <si>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</si>
  <si>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</si>
  <si>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</si>
  <si>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</si>
  <si>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</si>
  <si>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</si>
  <si>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</si>
  <si>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</si>
  <si>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</si>
  <si>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</si>
  <si>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</si>
  <si>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</si>
  <si>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</si>
  <si>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</si>
  <si>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</si>
  <si>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</si>
  <si>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</si>
  <si>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</si>
  <si>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</si>
  <si>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</si>
  <si>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</si>
  <si>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</si>
  <si>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</si>
  <si>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</si>
  <si>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</si>
  <si>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</si>
  <si>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</si>
  <si>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</si>
  <si>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</si>
  <si>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</si>
  <si>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</si>
  <si>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</si>
  <si>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</si>
  <si>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</si>
  <si>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</si>
  <si>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</si>
  <si>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</si>
  <si>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</si>
  <si>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</si>
  <si>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</si>
  <si>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</si>
  <si>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</si>
  <si>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</si>
  <si>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</si>
  <si>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</si>
  <si>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</si>
  <si>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</si>
  <si>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</si>
  <si>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</si>
  <si>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</si>
  <si>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</si>
  <si>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</si>
  <si>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</si>
  <si>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</si>
  <si>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</si>
  <si>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</si>
  <si>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</si>
  <si>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</si>
  <si>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</si>
  <si>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</si>
  <si>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</si>
  <si>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</si>
  <si>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</si>
  <si>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</si>
  <si>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</si>
  <si>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</si>
  <si>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</si>
  <si>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</si>
  <si>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</si>
  <si>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</si>
  <si>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</si>
  <si>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</si>
  <si>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</si>
  <si>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</si>
  <si>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</si>
  <si>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</si>
  <si>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</si>
  <si>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</si>
  <si>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</si>
  <si>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</si>
  <si>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</si>
  <si>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</si>
  <si>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</si>
  <si>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</si>
  <si>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</si>
  <si>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</si>
  <si>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</si>
  <si>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</si>
  <si>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</si>
  <si>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</si>
  <si>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</si>
  <si>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</si>
  <si>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</si>
  <si>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</si>
  <si>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</si>
  <si>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</si>
  <si>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</si>
  <si>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</si>
  <si>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</si>
  <si>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</si>
  <si>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</si>
  <si>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</si>
  <si>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</si>
  <si>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</si>
  <si>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</si>
  <si>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</si>
  <si>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</si>
  <si>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</si>
  <si>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</si>
  <si>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</si>
  <si>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</si>
  <si>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</si>
  <si>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</si>
  <si>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</si>
  <si>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</si>
  <si>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</si>
  <si>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</si>
  <si>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</si>
  <si>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</si>
  <si>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</si>
  <si>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</si>
  <si>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</si>
  <si>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</si>
  <si>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</si>
  <si>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</si>
  <si>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</si>
  <si>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</si>
  <si>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</si>
  <si>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</si>
  <si>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</si>
  <si>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</si>
  <si>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</si>
  <si>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</si>
  <si>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</si>
  <si>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</si>
  <si>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</si>
  <si>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</si>
  <si>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</si>
  <si>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</si>
  <si>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</si>
  <si>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</si>
  <si>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</si>
  <si>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</si>
  <si>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</si>
  <si>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</si>
  <si>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</si>
  <si>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</si>
  <si>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</si>
  <si>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</si>
  <si>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</si>
  <si>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</si>
  <si>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</si>
  <si>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</si>
  <si>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</si>
  <si>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</si>
  <si>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</si>
  <si>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</si>
  <si>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</si>
  <si>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</si>
  <si>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</si>
  <si>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</si>
  <si>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</si>
  <si>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</si>
  <si>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</si>
  <si>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</si>
  <si>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</si>
  <si>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</si>
  <si>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</si>
  <si>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</si>
  <si>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</si>
  <si>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</si>
  <si>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</si>
  <si>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</si>
  <si>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</si>
  <si>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</si>
  <si>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</si>
  <si>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</si>
  <si>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</si>
  <si>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</si>
  <si>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</si>
  <si>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</si>
  <si>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</si>
  <si>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</si>
  <si>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</si>
  <si>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</si>
  <si>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</si>
  <si>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</si>
  <si>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</si>
  <si>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</si>
  <si>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</si>
  <si>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</si>
  <si>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</si>
  <si>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</si>
  <si>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</si>
  <si>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</si>
  <si>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</si>
  <si>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</si>
  <si>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</si>
  <si>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</si>
  <si>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</si>
  <si>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</si>
  <si>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</si>
  <si>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</si>
  <si>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</si>
  <si>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</si>
  <si>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</si>
  <si>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</si>
  <si>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</si>
  <si>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</si>
  <si>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</si>
  <si>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</si>
  <si>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</si>
  <si>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</si>
  <si>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</si>
  <si>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</si>
  <si>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</si>
  <si>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</si>
  <si>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</si>
  <si>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</si>
  <si>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</si>
  <si>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</si>
  <si>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</si>
  <si>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</si>
  <si>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</si>
  <si>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</si>
  <si>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</si>
  <si>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</si>
  <si>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</si>
  <si>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</si>
  <si>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</si>
  <si>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</si>
  <si>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</si>
  <si>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</si>
  <si>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</si>
  <si>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</si>
  <si>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</si>
  <si>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</si>
  <si>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</si>
  <si>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</si>
  <si>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</si>
  <si>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</si>
  <si>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</si>
  <si>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</si>
  <si>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</si>
  <si>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</si>
  <si>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</si>
  <si>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</si>
  <si>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</si>
  <si>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</si>
  <si>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</si>
  <si>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</si>
  <si>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</si>
  <si>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</si>
  <si>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</si>
  <si>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</si>
  <si>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</si>
  <si>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</si>
  <si>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</si>
  <si>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</si>
  <si>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</si>
  <si>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</si>
  <si>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</si>
  <si>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</si>
  <si>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</si>
  <si>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</si>
  <si>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</si>
  <si>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</si>
  <si>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</si>
  <si>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</si>
  <si>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</si>
  <si>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</si>
  <si>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</si>
  <si>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</si>
  <si>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</si>
  <si>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</si>
  <si>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</si>
  <si>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</si>
  <si>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</si>
  <si>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</si>
  <si>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</si>
  <si>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</si>
  <si>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</si>
  <si>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</si>
  <si>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</si>
  <si>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</si>
  <si>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</si>
  <si>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</si>
  <si>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</si>
  <si>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</si>
  <si>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</si>
  <si>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</si>
  <si>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</si>
  <si>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</si>
  <si>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</si>
  <si>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</si>
  <si>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</si>
  <si>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</si>
  <si>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</si>
  <si>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</si>
  <si>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</si>
  <si>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</si>
  <si>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</si>
  <si>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</si>
  <si>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</si>
  <si>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</si>
  <si>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</si>
  <si>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</si>
  <si>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</si>
  <si>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</si>
  <si>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</si>
  <si>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</si>
  <si>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</si>
  <si>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</si>
  <si>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</si>
  <si>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</si>
  <si>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</si>
  <si>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</si>
  <si>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</si>
  <si>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</si>
  <si>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</si>
  <si>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</si>
  <si>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</si>
  <si>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</si>
  <si>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</si>
  <si>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</si>
  <si>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</si>
  <si>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</si>
  <si>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</si>
  <si>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</si>
  <si>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</si>
  <si>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</si>
  <si>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</si>
  <si>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</si>
  <si>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</si>
  <si>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</si>
  <si>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</si>
  <si>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</si>
  <si>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</si>
  <si>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</si>
  <si>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</si>
  <si>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</si>
  <si>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</si>
  <si>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</si>
  <si>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</si>
  <si>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</si>
  <si>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</si>
  <si>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</si>
  <si>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</si>
  <si>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</si>
  <si>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</si>
  <si>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</si>
  <si>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</si>
  <si>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</si>
  <si>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</si>
  <si>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</si>
  <si>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</si>
  <si>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</si>
  <si>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</si>
  <si>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</si>
  <si>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</si>
  <si>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</si>
  <si>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</si>
  <si>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</si>
  <si>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</si>
  <si>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</si>
  <si>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</si>
  <si>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</si>
  <si>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</si>
  <si>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</si>
  <si>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</si>
  <si>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</si>
  <si>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</si>
  <si>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</si>
  <si>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</si>
  <si>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</si>
  <si>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</si>
  <si>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</si>
  <si>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</si>
  <si>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</si>
  <si>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</si>
  <si>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</si>
  <si>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</si>
  <si>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</si>
  <si>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</si>
  <si>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</si>
  <si>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</si>
  <si>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</si>
  <si>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</si>
  <si>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</si>
  <si>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</si>
  <si>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</si>
  <si>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</si>
  <si>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</si>
  <si>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</si>
  <si>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</si>
  <si>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</si>
  <si>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</si>
  <si>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</si>
  <si>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</si>
  <si>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</si>
  <si>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</si>
  <si>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</si>
  <si>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</si>
  <si>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</si>
  <si>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</si>
  <si>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</si>
  <si>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</si>
  <si>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</si>
  <si>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</si>
  <si>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</si>
  <si>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</si>
  <si>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</si>
  <si>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</si>
  <si>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</si>
  <si>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</si>
  <si>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</si>
  <si>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</si>
  <si>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</si>
  <si>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</si>
  <si>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</si>
  <si>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</si>
  <si>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</si>
  <si>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</si>
  <si>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</si>
  <si>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</si>
  <si>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</si>
  <si>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</si>
  <si>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</si>
  <si>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</si>
  <si>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</si>
  <si>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</si>
  <si>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</si>
  <si>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</si>
  <si>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</si>
  <si>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</si>
  <si>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</si>
  <si>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</si>
  <si>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</si>
  <si>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</si>
  <si>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</si>
  <si>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</si>
  <si>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</si>
  <si>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</si>
  <si>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</si>
  <si>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</si>
  <si>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</si>
  <si>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</si>
  <si>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</si>
  <si>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</si>
  <si>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</si>
  <si>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</si>
  <si>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</si>
  <si>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</si>
  <si>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</si>
  <si>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</si>
  <si>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</si>
  <si>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</si>
  <si>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</si>
  <si>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</si>
  <si>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</si>
  <si>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</si>
  <si>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</si>
  <si>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</si>
  <si>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</si>
  <si>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</si>
  <si>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</si>
  <si>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</si>
  <si>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</si>
  <si>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</si>
  <si>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</si>
  <si>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</si>
  <si>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</si>
  <si>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</si>
  <si>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</si>
  <si>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</si>
  <si>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</si>
  <si>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</si>
  <si>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</si>
  <si>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</si>
  <si>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</si>
  <si>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</si>
  <si>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</si>
  <si>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</si>
  <si>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</si>
  <si>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</si>
  <si>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</si>
  <si>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</si>
  <si>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</si>
  <si>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</si>
  <si>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</si>
  <si>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</si>
  <si>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</si>
  <si>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</si>
  <si>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</si>
  <si>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</si>
  <si>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</si>
  <si>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</si>
  <si>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</si>
  <si>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</si>
  <si>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</si>
  <si>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</si>
  <si>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</si>
  <si>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</si>
  <si>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</si>
  <si>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</si>
  <si>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</si>
  <si>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</si>
  <si>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</si>
  <si>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</si>
  <si>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</si>
  <si>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</si>
  <si>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</si>
  <si>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</si>
  <si>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</si>
  <si>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</si>
  <si>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</si>
  <si>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</si>
  <si>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</si>
  <si>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</si>
  <si>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</si>
  <si>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</si>
  <si>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</si>
  <si>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</si>
  <si>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</si>
  <si>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</si>
  <si>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</si>
  <si>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</si>
  <si>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</si>
  <si>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</si>
  <si>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</si>
  <si>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</si>
  <si>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</si>
  <si>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</si>
  <si>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</si>
  <si>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</si>
  <si>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</si>
  <si>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</si>
  <si>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</si>
  <si>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</si>
  <si>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</si>
  <si>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</si>
  <si>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</si>
  <si>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</si>
  <si>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</si>
  <si>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</si>
  <si>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</si>
  <si>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</si>
  <si>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</si>
  <si>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</si>
  <si>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</si>
  <si>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</si>
  <si>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</si>
  <si>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</si>
  <si>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</si>
  <si>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</si>
  <si>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</si>
  <si>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</si>
  <si>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</si>
  <si>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</si>
  <si>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</si>
  <si>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</si>
  <si>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</si>
  <si>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</si>
  <si>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</si>
  <si>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</si>
  <si>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</si>
  <si>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</si>
  <si>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</si>
  <si>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</si>
  <si>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</si>
  <si>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</si>
  <si>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</si>
  <si>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</si>
  <si>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</si>
  <si>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</si>
  <si>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</si>
  <si>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</si>
  <si>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</si>
  <si>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</si>
  <si>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</si>
  <si>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</si>
  <si>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</si>
  <si>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</si>
  <si>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</si>
  <si>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</si>
  <si>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</si>
  <si>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</si>
  <si>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</si>
  <si>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</si>
  <si>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</si>
  <si>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</si>
  <si>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</si>
  <si>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</si>
  <si>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</si>
  <si>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</si>
  <si>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</si>
  <si>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</si>
  <si>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</si>
  <si>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</si>
  <si>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</si>
  <si>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</si>
  <si>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</si>
  <si>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</si>
  <si>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</si>
  <si>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</si>
  <si>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</si>
  <si>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</si>
  <si>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</si>
  <si>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</si>
  <si>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</si>
  <si>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</si>
  <si>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</si>
  <si>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</si>
  <si>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</si>
  <si>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</si>
  <si>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</si>
  <si>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</si>
  <si>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</si>
  <si>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</si>
  <si>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</si>
  <si>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</si>
  <si>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</si>
  <si>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</si>
  <si>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</si>
  <si>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</si>
  <si>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</si>
  <si>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</si>
  <si>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</si>
  <si>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</si>
  <si>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</si>
  <si>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</si>
  <si>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</si>
  <si>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</si>
  <si>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</si>
  <si>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</si>
  <si>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</si>
  <si>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</si>
  <si>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</si>
  <si>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</si>
  <si>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</si>
  <si>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</si>
  <si>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</si>
  <si>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</si>
  <si>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</si>
  <si>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</si>
  <si>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</si>
  <si>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</si>
  <si>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</si>
  <si>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</si>
  <si>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</si>
  <si>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</si>
  <si>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</si>
  <si>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</si>
  <si>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</si>
  <si>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</si>
  <si>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</si>
  <si>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</si>
  <si>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</si>
  <si>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</si>
  <si>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</si>
  <si>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</si>
  <si>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</si>
  <si>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</si>
  <si>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</si>
  <si>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</si>
  <si>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</si>
  <si>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</si>
  <si>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</si>
  <si>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</si>
  <si>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</si>
  <si>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</si>
  <si>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</si>
  <si>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</si>
  <si>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</si>
  <si>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</si>
  <si>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</si>
  <si>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</si>
  <si>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</si>
  <si>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</si>
  <si>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</si>
  <si>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</si>
  <si>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</si>
  <si>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</si>
  <si>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</si>
  <si>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</si>
  <si>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</si>
  <si>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</si>
  <si>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</si>
  <si>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</si>
  <si>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</si>
  <si>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</si>
  <si>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</si>
  <si>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</si>
  <si>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</si>
  <si>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</si>
  <si>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</si>
  <si>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</si>
  <si>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</si>
  <si>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</si>
  <si>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</si>
  <si>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</si>
  <si>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</si>
  <si>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</si>
  <si>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</si>
  <si>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</si>
  <si>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</si>
  <si>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</si>
  <si>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</si>
  <si>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</si>
  <si>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</si>
  <si>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</si>
  <si>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</si>
  <si>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</si>
  <si>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</si>
  <si>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</si>
  <si>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</si>
  <si>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</si>
  <si>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</si>
  <si>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</si>
  <si>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</si>
  <si>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</si>
  <si>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</si>
  <si>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</si>
  <si>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</si>
  <si>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</si>
  <si>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</si>
  <si>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</si>
  <si>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</si>
  <si>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</si>
  <si>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</si>
  <si>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</si>
  <si>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</si>
  <si>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</si>
  <si>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</si>
  <si>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</si>
  <si>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</si>
  <si>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</si>
  <si>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</si>
  <si>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</si>
  <si>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</si>
  <si>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</si>
  <si>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</si>
  <si>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</si>
  <si>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</si>
  <si>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</si>
  <si>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</si>
  <si>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</si>
  <si>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</si>
  <si>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</si>
  <si>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</si>
  <si>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</si>
  <si>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</si>
  <si>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</si>
  <si>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</si>
  <si>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</si>
  <si>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</si>
  <si>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</si>
  <si>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</si>
  <si>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</si>
  <si>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</si>
  <si>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</si>
  <si>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</si>
  <si>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</si>
  <si>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</si>
  <si>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</si>
  <si>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</si>
  <si>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</si>
  <si>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</si>
  <si>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</si>
  <si>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</si>
  <si>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</si>
  <si>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</si>
  <si>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</si>
  <si>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</si>
  <si>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</si>
  <si>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</si>
  <si>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</si>
  <si>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</si>
  <si>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</si>
  <si>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</si>
  <si>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</si>
  <si>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</si>
  <si>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</si>
  <si>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</si>
  <si>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</si>
  <si>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</si>
  <si>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</si>
  <si>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</si>
  <si>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</si>
  <si>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</si>
  <si>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</si>
  <si>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</si>
  <si>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</si>
  <si>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</si>
  <si>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</si>
  <si>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</si>
  <si>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</si>
  <si>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</si>
  <si>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</si>
  <si>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</si>
  <si>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</si>
  <si>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</si>
  <si>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</si>
  <si>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</si>
  <si>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</si>
  <si>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</si>
  <si>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</si>
  <si>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</si>
  <si>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</si>
  <si>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</si>
  <si>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</si>
  <si>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</si>
  <si>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</si>
  <si>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</si>
  <si>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</si>
  <si>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</si>
  <si>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</si>
  <si>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</si>
  <si>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</si>
  <si>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</si>
  <si>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</si>
  <si>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</si>
  <si>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</si>
  <si>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</si>
  <si>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</si>
  <si>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</si>
  <si>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</si>
  <si>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</si>
  <si>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</si>
  <si>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</si>
  <si>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</si>
  <si>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</si>
  <si>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</si>
  <si>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</si>
  <si>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</si>
  <si>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</si>
  <si>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</si>
  <si>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</si>
  <si>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</si>
  <si>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</si>
  <si>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</si>
  <si>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</si>
  <si>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</si>
  <si>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</si>
  <si>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</si>
  <si>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</si>
  <si>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</si>
  <si>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</si>
  <si>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</si>
  <si>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</si>
  <si>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</si>
  <si>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</si>
  <si>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</si>
  <si>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</si>
  <si>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</si>
  <si>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</si>
  <si>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</si>
  <si>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</si>
  <si>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</si>
  <si>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</si>
  <si>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</si>
  <si>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</si>
  <si>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</si>
  <si>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</si>
  <si>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</si>
  <si>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</si>
  <si>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</si>
  <si>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</si>
  <si>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</si>
  <si>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</si>
  <si>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</si>
  <si>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</si>
  <si>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</si>
  <si>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</si>
  <si>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</si>
  <si>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</si>
  <si>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</si>
  <si>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</si>
  <si>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</si>
  <si>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</si>
  <si>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</si>
  <si>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</si>
  <si>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</si>
  <si>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</si>
  <si>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</si>
  <si>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</si>
  <si>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</si>
  <si>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</si>
  <si>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</si>
  <si>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</si>
  <si>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</si>
  <si>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</si>
  <si>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</si>
  <si>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</si>
  <si>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</si>
  <si>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</si>
  <si>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</si>
  <si>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</si>
  <si>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</si>
  <si>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</si>
  <si>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</si>
  <si>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</si>
  <si>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</si>
  <si>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</si>
  <si>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</si>
  <si>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</si>
  <si>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</si>
  <si>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</si>
  <si>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</si>
  <si>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</si>
  <si>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</si>
  <si>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</si>
  <si>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</si>
  <si>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</si>
  <si>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</si>
  <si>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</si>
  <si>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</si>
  <si>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</si>
  <si>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</si>
  <si>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</si>
  <si>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</si>
  <si>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</si>
  <si>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</si>
  <si>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</si>
  <si>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</si>
  <si>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</si>
  <si>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</si>
  <si>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</si>
  <si>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</si>
  <si>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</si>
  <si>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</si>
  <si>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</si>
  <si>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</si>
  <si>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</si>
  <si>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</si>
  <si>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</si>
  <si>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</si>
  <si>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</si>
  <si>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</si>
  <si>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</si>
  <si>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</si>
  <si>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</si>
  <si>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</si>
  <si>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</si>
  <si>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</si>
  <si>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</si>
  <si>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</si>
  <si>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</si>
  <si>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</si>
  <si>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</si>
  <si>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</si>
  <si>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</si>
  <si>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</si>
  <si>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</si>
  <si>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</si>
  <si>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</si>
  <si>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</si>
  <si>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</si>
  <si>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</si>
  <si>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</si>
  <si>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</si>
  <si>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</si>
  <si>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</si>
  <si>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</si>
  <si>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</si>
  <si>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</si>
  <si>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</si>
  <si>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</si>
  <si>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</si>
  <si>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</si>
  <si>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</si>
  <si>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</si>
  <si>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</si>
  <si>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</si>
  <si>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</si>
  <si>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</si>
  <si>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</si>
  <si>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</si>
  <si>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</si>
  <si>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</si>
  <si>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</si>
  <si>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</si>
  <si>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</si>
  <si>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</si>
  <si>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</si>
  <si>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</si>
  <si>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</si>
  <si>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</si>
  <si>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</si>
  <si>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</si>
  <si>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</si>
  <si>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</si>
  <si>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</si>
  <si>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</si>
  <si>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</si>
  <si>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</si>
  <si>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</si>
  <si>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</si>
  <si>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</si>
  <si>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</si>
  <si>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</si>
  <si>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</si>
  <si>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</si>
  <si>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</si>
  <si>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</si>
  <si>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</si>
  <si>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</si>
  <si>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</si>
  <si>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</si>
  <si>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</si>
  <si>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</si>
  <si>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</si>
  <si>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</si>
  <si>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</si>
  <si>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</si>
  <si>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</si>
  <si>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</si>
  <si>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</si>
  <si>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</si>
  <si>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</si>
  <si>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</si>
  <si>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</si>
  <si>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</si>
  <si>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</si>
  <si>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</si>
  <si>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</si>
  <si>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</si>
  <si>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</si>
  <si>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</si>
  <si>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</si>
  <si>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</si>
  <si>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</si>
  <si>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</si>
  <si>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</si>
  <si>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</si>
  <si>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</si>
  <si>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</si>
  <si>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</si>
  <si>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</si>
  <si>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</si>
  <si>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</si>
  <si>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</si>
  <si>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</si>
  <si>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</si>
  <si>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</si>
  <si>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</si>
  <si>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</si>
  <si>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</si>
  <si>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</si>
  <si>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</si>
  <si>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</si>
  <si>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</si>
  <si>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</si>
  <si>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</si>
  <si>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</si>
  <si>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</si>
  <si>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</si>
  <si>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</si>
  <si>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</si>
  <si>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</si>
  <si>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</si>
  <si>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</si>
  <si>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</si>
  <si>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</si>
  <si>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</si>
  <si>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</si>
  <si>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</si>
  <si>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</si>
  <si>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</si>
  <si>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</si>
  <si>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</si>
  <si>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</si>
  <si>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</si>
  <si>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</si>
  <si>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</si>
  <si>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</si>
  <si>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</si>
  <si>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</si>
  <si>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</si>
  <si>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</si>
  <si>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</si>
  <si>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</si>
  <si>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</si>
  <si>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</si>
  <si>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</si>
  <si>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</si>
  <si>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</si>
  <si>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</si>
  <si>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</si>
  <si>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</si>
  <si>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</si>
  <si>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</si>
  <si>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</si>
  <si>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</si>
  <si>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</si>
  <si>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</si>
  <si>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</si>
  <si>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</si>
  <si>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</si>
  <si>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</si>
  <si>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</si>
  <si>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</si>
  <si>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</si>
  <si>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</si>
  <si>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</si>
  <si>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</si>
  <si>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</si>
  <si>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</si>
  <si>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</si>
  <si>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</si>
  <si>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</si>
  <si>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</si>
  <si>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</si>
  <si>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</si>
  <si>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</si>
  <si>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</si>
  <si>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</si>
  <si>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</si>
  <si>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</si>
  <si>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</si>
  <si>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</si>
  <si>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</si>
  <si>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</si>
  <si>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</si>
  <si>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</si>
  <si>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</si>
  <si>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</si>
  <si>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</si>
  <si>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</si>
  <si>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</si>
  <si>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</si>
  <si>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</si>
  <si>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</si>
  <si>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</si>
  <si>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</si>
  <si>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</si>
  <si>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</si>
  <si>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</si>
  <si>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</si>
  <si>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</si>
  <si>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</si>
  <si>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</si>
  <si>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</si>
  <si>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</si>
  <si>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</si>
  <si>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</si>
  <si>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</si>
  <si>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</si>
  <si>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</si>
  <si>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</si>
  <si>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</si>
  <si>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</si>
  <si>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</si>
  <si>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</si>
  <si>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</si>
  <si>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</si>
  <si>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</si>
  <si>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</si>
  <si>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</si>
  <si>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</si>
  <si>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</si>
  <si>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</si>
  <si>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</si>
  <si>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</si>
  <si>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</si>
  <si>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</si>
  <si>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</si>
  <si>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</si>
  <si>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</si>
  <si>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</si>
  <si>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</si>
  <si>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</si>
  <si>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</si>
  <si>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</si>
  <si>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</si>
  <si>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</si>
  <si>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</si>
  <si>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</si>
  <si>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</si>
  <si>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</si>
  <si>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</si>
  <si>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</si>
  <si>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</si>
  <si>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</si>
  <si>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</si>
  <si>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</si>
  <si>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</si>
  <si>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</si>
  <si>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</si>
  <si>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</si>
  <si>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</si>
  <si>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</si>
  <si>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</si>
  <si>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</si>
  <si>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</si>
  <si>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</si>
  <si>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</si>
  <si>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</si>
  <si>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</si>
  <si>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</si>
  <si>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</si>
  <si>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</si>
  <si>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</si>
  <si>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</si>
  <si>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</si>
  <si>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</si>
  <si>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</si>
  <si>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</si>
  <si>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</si>
  <si>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</si>
  <si>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</si>
  <si>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</si>
  <si>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</si>
  <si>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</si>
  <si>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</si>
  <si>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</si>
  <si>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</si>
  <si>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</si>
  <si>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</si>
  <si>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</si>
  <si>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</si>
  <si>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</si>
  <si>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</si>
  <si>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</si>
  <si>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</si>
  <si>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</si>
  <si>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</si>
  <si>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</si>
  <si>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</si>
  <si>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</si>
  <si>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</si>
  <si>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</si>
  <si>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</si>
  <si>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</si>
  <si>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</si>
  <si>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</si>
  <si>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</si>
  <si>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</si>
  <si>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</si>
  <si>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</si>
  <si>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</si>
  <si>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</si>
  <si>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</si>
  <si>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</si>
  <si>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</si>
  <si>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</si>
  <si>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</si>
  <si>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</si>
  <si>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</si>
  <si>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</si>
  <si>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</si>
  <si>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</si>
  <si>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</si>
  <si>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</si>
  <si>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</si>
  <si>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</si>
  <si>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</si>
  <si>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</si>
  <si>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</si>
  <si>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</si>
  <si>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</si>
  <si>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</si>
  <si>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</si>
  <si>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</si>
  <si>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</si>
  <si>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</si>
  <si>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</si>
  <si>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</si>
  <si>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</si>
  <si>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</si>
  <si>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</si>
  <si>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</si>
  <si>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</si>
  <si>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</si>
  <si>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</si>
  <si>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</si>
  <si>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</si>
  <si>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</si>
  <si>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</si>
  <si>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</si>
  <si>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</si>
  <si>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</si>
  <si>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</si>
  <si>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</si>
  <si>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</si>
  <si>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</si>
  <si>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</si>
  <si>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</si>
  <si>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</si>
  <si>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</si>
  <si>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</si>
  <si>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</si>
  <si>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</si>
  <si>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</si>
  <si>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</si>
  <si>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</si>
  <si>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</si>
  <si>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</si>
  <si>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</si>
  <si>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</si>
  <si>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</si>
  <si>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</si>
  <si>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</si>
  <si>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</si>
  <si>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</si>
  <si>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</si>
  <si>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</si>
  <si>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</si>
  <si>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</si>
  <si>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</si>
  <si>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</si>
  <si>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</si>
  <si>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</si>
  <si>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</si>
  <si>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</si>
  <si>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</si>
  <si>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</si>
  <si>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</si>
  <si>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</si>
  <si>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</si>
  <si>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</si>
  <si>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</si>
  <si>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</si>
  <si>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</si>
  <si>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</si>
  <si>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</si>
  <si>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</si>
  <si>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</si>
  <si>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</si>
  <si>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</si>
  <si>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</si>
  <si>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</si>
  <si>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</si>
  <si>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</si>
  <si>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</si>
  <si>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</si>
  <si>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</si>
  <si>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</si>
  <si>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</si>
  <si>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</si>
  <si>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</si>
  <si>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</si>
  <si>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</si>
  <si>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</si>
  <si>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</si>
  <si>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</si>
  <si>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</si>
  <si>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</si>
  <si>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</si>
  <si>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</si>
  <si>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</si>
  <si>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</si>
  <si>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</si>
  <si>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</si>
  <si>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</si>
  <si>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</si>
  <si>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</si>
  <si>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</si>
  <si>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</si>
  <si>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</si>
  <si>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</si>
  <si>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</si>
  <si>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</si>
  <si>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</si>
  <si>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</si>
  <si>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</si>
  <si>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</si>
  <si>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</si>
  <si>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</si>
  <si>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</si>
  <si>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</si>
  <si>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</si>
  <si>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</si>
  <si>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</si>
  <si>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</si>
  <si>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</si>
  <si>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</si>
  <si>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</si>
  <si>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</si>
  <si>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</si>
  <si>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</si>
  <si>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</si>
  <si>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</si>
  <si>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</si>
  <si>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</si>
  <si>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</si>
  <si>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</si>
  <si>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</si>
  <si>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</si>
  <si>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</si>
  <si>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</si>
  <si>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</si>
  <si>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</si>
  <si>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</si>
  <si>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</si>
  <si>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</si>
  <si>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</si>
  <si>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</si>
  <si>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</si>
  <si>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</si>
  <si>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</si>
  <si>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</si>
  <si>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</si>
  <si>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</si>
  <si>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</si>
  <si>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</si>
  <si>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</si>
  <si>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</si>
  <si>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</si>
  <si>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</si>
  <si>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</si>
  <si>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</si>
  <si>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</si>
  <si>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</si>
  <si>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</si>
  <si>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</si>
  <si>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</si>
  <si>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</si>
  <si>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</si>
  <si>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</si>
  <si>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</si>
  <si>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</si>
  <si>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</si>
  <si>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</si>
  <si>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</si>
  <si>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</si>
  <si>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</si>
  <si>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</si>
  <si>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</si>
  <si>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</si>
  <si>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</si>
  <si>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</si>
  <si>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</si>
  <si>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</si>
  <si>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</si>
  <si>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</si>
  <si>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</si>
  <si>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</si>
  <si>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</si>
  <si>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</si>
  <si>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</si>
  <si>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</si>
  <si>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</si>
  <si>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</si>
  <si>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</si>
  <si>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</si>
  <si>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</si>
  <si>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</si>
  <si>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</si>
  <si>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</si>
  <si>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</si>
  <si>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</si>
  <si>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</si>
  <si>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</si>
  <si>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</si>
  <si>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</si>
  <si>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</si>
  <si>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</si>
  <si>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</si>
  <si>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</si>
  <si>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</si>
  <si>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</si>
  <si>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</si>
  <si>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</si>
  <si>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</si>
  <si>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</si>
  <si>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</si>
  <si>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</si>
  <si>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</si>
  <si>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</si>
  <si>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</si>
  <si>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</si>
  <si>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</si>
  <si>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</si>
  <si>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</si>
  <si>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</si>
  <si>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</si>
  <si>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</si>
  <si>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</si>
  <si>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</si>
  <si>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</si>
  <si>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</si>
  <si>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</si>
  <si>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</si>
  <si>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</si>
  <si>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</si>
  <si>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</si>
  <si>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</si>
  <si>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</si>
  <si>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</si>
  <si>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</si>
  <si>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</si>
  <si>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</si>
  <si>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</si>
  <si>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</si>
  <si>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</si>
  <si>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</si>
  <si>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</si>
  <si>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</si>
  <si>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</si>
  <si>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</si>
  <si>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</si>
  <si>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</si>
  <si>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</si>
  <si>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</si>
  <si>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</si>
  <si>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</si>
  <si>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</si>
  <si>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</si>
  <si>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</si>
  <si>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</si>
  <si>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</si>
  <si>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</si>
  <si>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</si>
  <si>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</si>
  <si>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</si>
  <si>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</si>
  <si>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</si>
  <si>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</si>
  <si>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</si>
  <si>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</si>
  <si>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</si>
  <si>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</si>
  <si>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</si>
  <si>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</si>
  <si>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</si>
  <si>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</si>
  <si>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</si>
  <si>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</si>
  <si>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</si>
  <si>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</si>
  <si>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</si>
  <si>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</si>
  <si>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</si>
  <si>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</si>
  <si>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</si>
  <si>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</si>
  <si>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</si>
  <si>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</si>
  <si>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</si>
  <si>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</si>
  <si>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</si>
  <si>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</si>
  <si>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</si>
  <si>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</si>
  <si>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</si>
  <si>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</si>
  <si>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</si>
  <si>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</si>
  <si>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</si>
  <si>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</si>
  <si>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</si>
  <si>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</si>
  <si>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</si>
  <si>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</si>
  <si>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</si>
  <si>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</si>
  <si>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</si>
  <si>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</si>
  <si>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</si>
  <si>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</si>
  <si>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</si>
  <si>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</si>
  <si>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</si>
  <si>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</si>
  <si>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</si>
  <si>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</si>
  <si>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</si>
  <si>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</si>
  <si>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</si>
  <si>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</si>
  <si>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</si>
  <si>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</si>
  <si>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</si>
  <si>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</si>
  <si>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</si>
  <si>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</si>
  <si>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</si>
  <si>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</si>
  <si>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</si>
  <si>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</si>
  <si>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</si>
  <si>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</si>
  <si>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</si>
  <si>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</si>
  <si>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</si>
  <si>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</si>
  <si>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</si>
  <si>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</si>
  <si>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</si>
  <si>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</si>
  <si>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</si>
  <si>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</si>
  <si>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</si>
  <si>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</si>
  <si>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</si>
  <si>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</si>
  <si>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</si>
  <si>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</si>
  <si>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</si>
  <si>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</si>
  <si>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</si>
  <si>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</si>
  <si>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</si>
  <si>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</si>
  <si>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</si>
  <si>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</si>
  <si>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</si>
  <si>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</si>
  <si>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</si>
  <si>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</si>
  <si>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</si>
  <si>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</si>
  <si>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</si>
  <si>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</si>
  <si>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</si>
  <si>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</si>
  <si>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</si>
  <si>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</si>
  <si>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</si>
  <si>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</si>
  <si>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</si>
  <si>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</si>
  <si>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</si>
  <si>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</si>
  <si>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</si>
  <si>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</si>
  <si>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</si>
  <si>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</si>
  <si>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</si>
  <si>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</si>
  <si>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</si>
  <si>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</si>
  <si>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</si>
  <si>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</si>
  <si>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</si>
  <si>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</si>
  <si>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</si>
  <si>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</si>
  <si>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</si>
  <si>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</si>
  <si>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</si>
  <si>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</si>
  <si>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</si>
  <si>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</si>
  <si>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</si>
  <si>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</si>
  <si>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</si>
  <si>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</si>
  <si>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</si>
  <si>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</si>
  <si>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</si>
  <si>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</si>
  <si>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</si>
  <si>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</si>
  <si>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</si>
  <si>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</si>
  <si>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</si>
  <si>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</si>
  <si>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</si>
  <si>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</si>
  <si>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</si>
  <si>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</si>
  <si>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</si>
  <si>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</si>
  <si>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</si>
  <si>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</si>
  <si>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</si>
  <si>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</si>
  <si>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</si>
  <si>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</si>
  <si>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</si>
  <si>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</si>
  <si>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</si>
  <si>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</si>
  <si>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</si>
  <si>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</si>
  <si>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</si>
  <si>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</si>
  <si>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</si>
  <si>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</si>
  <si>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</si>
  <si>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</si>
  <si>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</si>
  <si>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</si>
  <si>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</si>
  <si>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</si>
  <si>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</si>
  <si>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</si>
  <si>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</si>
  <si>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</si>
  <si>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</si>
  <si>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</si>
  <si>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</si>
  <si>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</si>
  <si>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</si>
  <si>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</si>
  <si>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</si>
  <si>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</si>
  <si>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</si>
  <si>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</si>
  <si>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</si>
  <si>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</si>
  <si>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</si>
  <si>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</si>
  <si>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</si>
  <si>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</si>
  <si>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</si>
  <si>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</si>
  <si>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</si>
  <si>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</si>
  <si>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</si>
  <si>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</si>
  <si>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</si>
  <si>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</si>
  <si>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</si>
  <si>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</si>
  <si>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</si>
  <si>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</si>
  <si>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</si>
  <si>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</si>
  <si>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</si>
  <si>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</si>
  <si>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</si>
  <si>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</si>
  <si>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</si>
  <si>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</si>
  <si>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</si>
  <si>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</si>
  <si>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</si>
  <si>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</si>
  <si>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</si>
  <si>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</si>
  <si>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</si>
  <si>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</si>
  <si>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</si>
  <si>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</si>
  <si>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</si>
  <si>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</si>
  <si>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</si>
  <si>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</si>
  <si>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</si>
  <si>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</si>
  <si>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</si>
  <si>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</si>
  <si>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</si>
  <si>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</si>
  <si>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</si>
  <si>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</si>
  <si>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</si>
  <si>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</si>
  <si>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</si>
  <si>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</si>
  <si>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</si>
  <si>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</si>
  <si>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</si>
  <si>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</si>
  <si>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</si>
  <si>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</si>
  <si>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</si>
  <si>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</si>
  <si>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</si>
  <si>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</si>
  <si>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</si>
  <si>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</si>
  <si>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</si>
  <si>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</si>
  <si>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</si>
  <si>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</si>
  <si>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</si>
  <si>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</si>
  <si>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</si>
  <si>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</si>
  <si>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</si>
  <si>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</si>
  <si>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</si>
  <si>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</si>
  <si>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</si>
  <si>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</si>
  <si>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</si>
  <si>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</si>
  <si>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</si>
  <si>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</si>
  <si>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</si>
  <si>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</si>
  <si>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</si>
  <si>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</si>
  <si>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</si>
  <si>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</si>
  <si>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</si>
  <si>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</si>
  <si>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</si>
  <si>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</si>
  <si>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</si>
  <si>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</si>
  <si>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</si>
  <si>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</si>
  <si>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</si>
  <si>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</si>
  <si>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</si>
  <si>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</si>
  <si>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</si>
  <si>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</si>
  <si>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</si>
  <si>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</si>
  <si>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</si>
  <si>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</si>
  <si>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</si>
  <si>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</si>
  <si>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</si>
  <si>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</si>
  <si>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</si>
  <si>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</si>
  <si>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</si>
  <si>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</si>
  <si>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</si>
  <si>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</si>
  <si>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</si>
  <si>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</si>
  <si>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</si>
  <si>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</si>
  <si>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</si>
  <si>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</si>
  <si>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</si>
  <si>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</si>
  <si>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</si>
  <si>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</si>
  <si>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</si>
  <si>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</si>
  <si>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</si>
  <si>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</si>
  <si>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</si>
  <si>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</si>
  <si>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</si>
  <si>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</si>
  <si>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</si>
  <si>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</si>
  <si>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</si>
  <si>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</si>
  <si>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</si>
  <si>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</si>
  <si>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</si>
  <si>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</si>
  <si>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</si>
  <si>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</si>
  <si>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</si>
  <si>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</si>
  <si>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</si>
  <si>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</si>
  <si>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</si>
  <si>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</si>
  <si>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</si>
  <si>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</si>
  <si>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</si>
  <si>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</si>
  <si>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</si>
  <si>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</si>
  <si>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</si>
  <si>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</si>
  <si>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</si>
  <si>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</si>
  <si>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</si>
  <si>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</si>
  <si>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</si>
  <si>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</si>
  <si>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</si>
  <si>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</si>
  <si>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</si>
  <si>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</si>
  <si>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</si>
  <si>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</si>
  <si>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</si>
  <si>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</si>
  <si>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</si>
  <si>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</si>
  <si>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</si>
  <si>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</si>
  <si>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</si>
  <si>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</si>
  <si>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</si>
  <si>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</si>
  <si>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</si>
  <si>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</si>
  <si>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</si>
  <si>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</si>
  <si>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</si>
  <si>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</si>
  <si>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</si>
  <si>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</si>
  <si>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</si>
  <si>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</si>
  <si>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</si>
  <si>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</si>
  <si>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</si>
  <si>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</si>
  <si>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</si>
  <si>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</si>
  <si>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</si>
  <si>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</si>
  <si>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</si>
  <si>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</si>
  <si>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</si>
  <si>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</si>
  <si>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</si>
  <si>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</si>
  <si>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</si>
  <si>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</si>
  <si>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</si>
  <si>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</si>
  <si>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</si>
  <si>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</si>
  <si>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</si>
  <si>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</si>
  <si>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</si>
  <si>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</si>
  <si>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</si>
  <si>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</si>
  <si>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</si>
  <si>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</si>
  <si>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</si>
  <si>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</si>
  <si>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</si>
  <si>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</si>
  <si>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</si>
  <si>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</si>
  <si>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</si>
  <si>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</si>
  <si>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</si>
  <si>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</si>
  <si>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</si>
  <si>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</si>
  <si>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</si>
  <si>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</si>
  <si>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</si>
  <si>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</si>
  <si>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</si>
  <si>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</si>
  <si>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</si>
  <si>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</si>
  <si>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</si>
  <si>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</si>
  <si>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</si>
  <si>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</si>
  <si>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</si>
  <si>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</si>
  <si>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</si>
  <si>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</si>
  <si>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</si>
  <si>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</si>
  <si>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</si>
  <si>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</si>
  <si>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</si>
  <si>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</si>
  <si>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</si>
  <si>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</si>
  <si>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</si>
  <si>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</si>
  <si>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</si>
  <si>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</si>
  <si>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</si>
  <si>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</si>
  <si>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</si>
  <si>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</si>
  <si>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</si>
  <si>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</si>
  <si>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</si>
  <si>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</si>
  <si>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</si>
  <si>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</si>
  <si>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</si>
  <si>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</si>
  <si>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</si>
  <si>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</si>
  <si>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</si>
  <si>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</si>
  <si>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</si>
  <si>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</si>
  <si>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</si>
  <si>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</si>
  <si>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</si>
  <si>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</si>
  <si>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</si>
  <si>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</si>
  <si>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</si>
  <si>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</si>
  <si>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</si>
  <si>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</si>
  <si>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</si>
  <si>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</si>
  <si>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</si>
  <si>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</si>
  <si>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</si>
  <si>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</si>
  <si>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</si>
  <si>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</si>
  <si>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</si>
  <si>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</si>
  <si>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</si>
  <si>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</si>
  <si>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</si>
  <si>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</si>
  <si>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</si>
  <si>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</si>
  <si>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</si>
  <si>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</si>
  <si>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</si>
  <si>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</si>
  <si>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</si>
  <si>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</si>
  <si>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</si>
  <si>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</si>
  <si>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</si>
  <si>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</si>
  <si>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</si>
  <si>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</si>
  <si>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</si>
  <si>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</si>
  <si>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</si>
  <si>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</si>
  <si>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</si>
  <si>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</si>
  <si>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</si>
  <si>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</si>
  <si>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</si>
  <si>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</si>
  <si>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</si>
  <si>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</si>
  <si>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</si>
  <si>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</si>
  <si>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</si>
  <si>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</si>
  <si>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</si>
  <si>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</si>
  <si>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</si>
  <si>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</si>
  <si>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</si>
  <si>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</si>
  <si>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</si>
  <si>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</si>
  <si>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</si>
  <si>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</si>
  <si>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</si>
  <si>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</si>
  <si>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</si>
  <si>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</si>
  <si>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</si>
  <si>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</si>
  <si>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</si>
  <si>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</si>
  <si>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</si>
  <si>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</si>
  <si>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</si>
  <si>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</si>
  <si>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</si>
  <si>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</si>
  <si>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</si>
  <si>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</si>
  <si>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</si>
  <si>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</si>
  <si>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</si>
  <si>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</si>
  <si>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</si>
  <si>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</si>
  <si>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</si>
  <si>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</si>
  <si>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</si>
  <si>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</si>
  <si>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</si>
  <si>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</si>
  <si>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</si>
  <si>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</si>
  <si>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</si>
  <si>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</si>
  <si>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</si>
  <si>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</si>
  <si>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</si>
  <si>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</si>
  <si>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</si>
  <si>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</si>
  <si>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</si>
  <si>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</si>
  <si>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</si>
  <si>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</si>
  <si>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</si>
  <si>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</si>
  <si>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</si>
  <si>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</si>
  <si>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</si>
  <si>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</si>
  <si>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</si>
  <si>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</si>
  <si>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</si>
  <si>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</si>
  <si>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</si>
  <si>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</si>
  <si>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</si>
  <si>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</si>
  <si>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</si>
  <si>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</si>
  <si>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</si>
  <si>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</si>
  <si>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</si>
  <si>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</si>
  <si>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</si>
  <si>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</si>
  <si>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</si>
  <si>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</si>
  <si>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</si>
  <si>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</si>
  <si>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</si>
  <si>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</si>
  <si>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</si>
  <si>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</si>
  <si>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</si>
  <si>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</si>
  <si>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</si>
  <si>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</si>
  <si>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</si>
  <si>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</si>
  <si>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</si>
  <si>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</si>
  <si>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</si>
  <si>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</si>
  <si>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</si>
  <si>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</si>
  <si>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</si>
  <si>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</si>
  <si>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</si>
  <si>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</si>
  <si>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</si>
  <si>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</si>
  <si>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</si>
  <si>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</si>
  <si>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</si>
  <si>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</si>
  <si>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</si>
  <si>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</si>
  <si>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</si>
  <si>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</si>
  <si>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</si>
  <si>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</si>
  <si>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</si>
  <si>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</si>
  <si>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</si>
  <si>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</si>
  <si>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</si>
  <si>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</si>
  <si>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</si>
  <si>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</si>
  <si>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</si>
  <si>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</si>
  <si>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</si>
  <si>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</si>
  <si>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</si>
  <si>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</si>
  <si>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</si>
  <si>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</si>
  <si>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</si>
  <si>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</si>
  <si>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</si>
  <si>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</si>
  <si>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</si>
  <si>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</si>
  <si>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</si>
  <si>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</si>
  <si>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</si>
  <si>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</si>
  <si>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</si>
  <si>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</si>
  <si>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</si>
  <si>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</si>
  <si>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</si>
  <si>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</si>
  <si>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</si>
  <si>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</si>
  <si>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</si>
  <si>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</si>
  <si>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</si>
  <si>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</si>
  <si>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</si>
  <si>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</si>
  <si>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</si>
  <si>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</si>
  <si>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</si>
  <si>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</si>
  <si>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</si>
  <si>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</si>
  <si>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</si>
  <si>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</si>
  <si>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</si>
  <si>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</si>
  <si>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</si>
  <si>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</si>
  <si>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</si>
  <si>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</si>
  <si>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</si>
  <si>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</si>
  <si>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</si>
  <si>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</si>
  <si>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</si>
  <si>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</si>
  <si>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</si>
  <si>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</si>
  <si>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</si>
  <si>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</si>
  <si>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</si>
  <si>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</si>
  <si>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</si>
  <si>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</si>
  <si>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</si>
  <si>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</si>
  <si>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</si>
  <si>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</si>
  <si>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</si>
  <si>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</si>
  <si>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</si>
  <si>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</si>
  <si>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</si>
  <si>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</si>
  <si>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</si>
  <si>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</si>
  <si>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</si>
  <si>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</si>
  <si>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</si>
  <si>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</si>
  <si>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</si>
  <si>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</si>
  <si>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</si>
  <si>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</si>
  <si>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</si>
  <si>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</si>
  <si>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</si>
  <si>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</si>
  <si>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</si>
  <si>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</si>
  <si>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</si>
  <si>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</si>
  <si>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</si>
  <si>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</si>
  <si>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</si>
  <si>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</si>
  <si>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</si>
  <si>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</si>
  <si>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</si>
  <si>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</si>
  <si>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</si>
  <si>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</si>
  <si>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</si>
  <si>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</si>
  <si>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</si>
  <si>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</si>
  <si>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</si>
  <si>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</si>
  <si>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</si>
  <si>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</si>
  <si>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</si>
  <si>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</si>
  <si>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</si>
  <si>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</si>
  <si>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</si>
  <si>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</si>
  <si>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</si>
  <si>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</si>
  <si>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</si>
  <si>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</si>
  <si>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</si>
  <si>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</si>
  <si>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</si>
  <si>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</si>
  <si>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</si>
  <si>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</si>
  <si>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</si>
  <si>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</si>
  <si>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</si>
  <si>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</si>
  <si>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</si>
  <si>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</si>
  <si>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</si>
  <si>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</si>
  <si>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</si>
  <si>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</si>
  <si>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</si>
  <si>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</si>
  <si>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</si>
  <si>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</si>
  <si>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</si>
  <si>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</si>
  <si>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</si>
  <si>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</si>
  <si>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</si>
  <si>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</si>
  <si>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</si>
  <si>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</si>
  <si>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</si>
  <si>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</si>
  <si>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</si>
  <si>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</si>
  <si>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</si>
  <si>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</si>
  <si>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</si>
  <si>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</si>
  <si>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</si>
  <si>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</si>
  <si>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</si>
  <si>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</si>
  <si>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</si>
  <si>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</si>
  <si>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</si>
  <si>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</si>
  <si>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</si>
  <si>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</si>
  <si>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</si>
  <si>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</si>
  <si>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</si>
  <si>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</si>
  <si>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</si>
  <si>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</si>
  <si>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</si>
  <si>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</si>
  <si>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</si>
  <si>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</si>
  <si>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</si>
  <si>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</si>
  <si>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</si>
  <si>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</si>
  <si>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</si>
  <si>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</si>
  <si>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</si>
  <si>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</si>
  <si>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</si>
  <si>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</si>
  <si>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</si>
  <si>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</si>
  <si>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</si>
  <si>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</si>
  <si>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</si>
  <si>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</si>
  <si>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</si>
  <si>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</si>
  <si>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</si>
  <si>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</si>
  <si>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</si>
  <si>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</si>
  <si>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</si>
  <si>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</si>
  <si>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</si>
  <si>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</si>
  <si>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</si>
  <si>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</si>
  <si>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</si>
  <si>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</si>
  <si>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</si>
  <si>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</si>
  <si>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</si>
  <si>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</si>
  <si>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</si>
  <si>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</si>
  <si>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</si>
  <si>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</si>
  <si>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</si>
  <si>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</si>
  <si>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</si>
  <si>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</si>
  <si>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</si>
  <si>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</si>
  <si>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</si>
  <si>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</si>
  <si>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</si>
  <si>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</si>
  <si>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</si>
  <si>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</si>
  <si>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</si>
  <si>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</si>
  <si>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</si>
  <si>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</si>
  <si>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</si>
  <si>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</si>
  <si>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</si>
  <si>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</si>
  <si>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</si>
  <si>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</si>
  <si>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</si>
  <si>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</si>
  <si>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</si>
  <si>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</si>
  <si>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</si>
  <si>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</si>
  <si>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</si>
  <si>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</si>
  <si>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</si>
  <si>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</si>
  <si>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</si>
  <si>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</si>
  <si>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</si>
  <si>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</si>
  <si>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</si>
  <si>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</si>
  <si>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</si>
  <si>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</si>
  <si>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</si>
  <si>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</si>
  <si>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</si>
  <si>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</si>
  <si>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</si>
  <si>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</si>
  <si>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</si>
  <si>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</si>
  <si>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</si>
  <si>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</si>
  <si>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</si>
  <si>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</si>
  <si>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</si>
  <si>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</si>
  <si>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</si>
  <si>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</si>
  <si>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</si>
  <si>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</si>
  <si>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</si>
  <si>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</si>
  <si>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</si>
  <si>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</si>
  <si>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</si>
  <si>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</si>
  <si>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</si>
  <si>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</si>
  <si>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</si>
  <si>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</si>
  <si>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</si>
  <si>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</si>
  <si>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</si>
  <si>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</si>
  <si>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</si>
  <si>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</si>
  <si>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</si>
  <si>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</si>
  <si>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</si>
  <si>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</si>
  <si>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</si>
  <si>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</si>
  <si>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</si>
  <si>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</si>
  <si>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</si>
  <si>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</si>
  <si>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</si>
  <si>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</si>
  <si>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</si>
  <si>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</si>
  <si>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</si>
  <si>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</si>
  <si>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</si>
  <si>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</si>
  <si>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</si>
  <si>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</si>
  <si>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</si>
  <si>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</si>
  <si>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</si>
  <si>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</si>
  <si>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</si>
  <si>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</si>
  <si>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</si>
  <si>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</si>
  <si>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</si>
  <si>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</si>
  <si>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</si>
  <si>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</si>
  <si>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</si>
  <si>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</si>
  <si>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</si>
  <si>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</si>
  <si>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</si>
  <si>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</si>
  <si>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</si>
  <si>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</si>
  <si>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</si>
  <si>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</si>
  <si>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</si>
  <si>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</si>
  <si>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</si>
  <si>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</si>
  <si>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</si>
  <si>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</si>
  <si>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</si>
  <si>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</si>
  <si>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</si>
  <si>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</si>
  <si>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</si>
  <si>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</si>
  <si>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</si>
  <si>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</si>
  <si>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</si>
  <si>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</si>
  <si>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</si>
  <si>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</si>
  <si>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</si>
  <si>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</si>
  <si>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</si>
  <si>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</si>
  <si>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</si>
  <si>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</si>
  <si>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</si>
  <si>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</si>
  <si>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</si>
  <si>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</si>
  <si>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</si>
  <si>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</si>
  <si>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</si>
  <si>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</si>
  <si>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</si>
  <si>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</si>
  <si>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</si>
  <si>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</si>
  <si>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</si>
  <si>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</si>
  <si>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</si>
  <si>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</si>
  <si>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</si>
  <si>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</si>
  <si>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</si>
  <si>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</si>
  <si>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</si>
  <si>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</si>
  <si>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</si>
  <si>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</si>
  <si>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</si>
  <si>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</si>
  <si>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</si>
  <si>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</si>
  <si>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</si>
  <si>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</si>
  <si>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</si>
  <si>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</si>
  <si>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</si>
  <si>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</si>
  <si>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</si>
  <si>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</si>
  <si>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</si>
  <si>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</si>
  <si>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</si>
  <si>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</si>
  <si>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</si>
  <si>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</si>
  <si>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</si>
  <si>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</si>
  <si>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</si>
  <si>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</si>
  <si>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</si>
  <si>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</si>
  <si>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</si>
  <si>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</si>
  <si>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</si>
  <si>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</si>
  <si>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</si>
  <si>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</si>
  <si>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</si>
  <si>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</si>
  <si>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</si>
  <si>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</si>
  <si>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</si>
  <si>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</si>
  <si>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</si>
  <si>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</si>
  <si>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</si>
  <si>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</si>
  <si>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</si>
  <si>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</si>
  <si>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</si>
  <si>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</si>
  <si>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</si>
  <si>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</si>
  <si>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</si>
  <si>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</si>
  <si>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</si>
  <si>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</si>
  <si>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</si>
  <si>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</si>
  <si>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</si>
  <si>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</si>
  <si>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</si>
  <si>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</si>
  <si>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</si>
  <si>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</si>
  <si>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</si>
  <si>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</si>
  <si>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</si>
  <si>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</si>
  <si>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</si>
  <si>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</si>
  <si>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</si>
  <si>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</si>
  <si>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</si>
  <si>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</si>
  <si>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</si>
  <si>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</si>
  <si>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</si>
  <si>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</si>
  <si>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</si>
  <si>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</si>
  <si>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</si>
  <si>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</si>
  <si>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</si>
  <si>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</si>
  <si>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</si>
  <si>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</si>
  <si>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</si>
  <si>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</si>
  <si>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</si>
  <si>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</si>
  <si>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</si>
  <si>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</si>
  <si>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</si>
  <si>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</si>
  <si>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</si>
  <si>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</si>
  <si>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</si>
  <si>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</si>
  <si>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</si>
  <si>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</si>
  <si>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</si>
  <si>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</si>
  <si>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</si>
  <si>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</si>
  <si>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</si>
  <si>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</si>
  <si>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</si>
  <si>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</si>
  <si>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</si>
  <si>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</si>
  <si>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</si>
  <si>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</si>
  <si>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</si>
  <si>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</si>
  <si>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</si>
  <si>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</si>
  <si>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</si>
  <si>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</si>
  <si>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</si>
  <si>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</si>
  <si>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</si>
  <si>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</si>
  <si>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</si>
  <si>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</si>
  <si>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</si>
  <si>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</si>
  <si>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</si>
  <si>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</si>
  <si>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</si>
  <si>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</si>
  <si>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</si>
  <si>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</si>
  <si>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</si>
  <si>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</si>
  <si>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</si>
  <si>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</si>
  <si>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</si>
  <si>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</si>
  <si>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</si>
  <si>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</si>
  <si>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</si>
  <si>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</si>
  <si>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</si>
  <si>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</si>
  <si>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</si>
  <si>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</si>
  <si>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</si>
  <si>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</si>
  <si>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</si>
  <si>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</si>
  <si>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</si>
  <si>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</si>
  <si>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</si>
  <si>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</si>
  <si>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</si>
  <si>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</si>
  <si>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</si>
  <si>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</si>
  <si>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</si>
  <si>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</si>
  <si>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</si>
  <si>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</si>
  <si>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</si>
  <si>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</si>
  <si>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</si>
  <si>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</si>
  <si>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</si>
  <si>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</si>
  <si>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</si>
  <si>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</si>
  <si>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</si>
  <si>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</si>
  <si>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</si>
  <si>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</si>
  <si>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</si>
  <si>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</si>
  <si>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</si>
  <si>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</si>
  <si>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</si>
  <si>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</si>
  <si>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</si>
  <si>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</si>
  <si>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</si>
  <si>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</si>
  <si>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</si>
  <si>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</si>
  <si>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</si>
  <si>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</si>
  <si>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</si>
  <si>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</si>
  <si>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</si>
  <si>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</si>
  <si>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</si>
  <si>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</si>
  <si>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</si>
  <si>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</si>
  <si>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</si>
  <si>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</si>
  <si>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</si>
  <si>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</si>
  <si>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</si>
  <si>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</si>
  <si>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</si>
  <si>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</si>
  <si>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</si>
  <si>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</si>
  <si>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</si>
  <si>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</si>
  <si>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</si>
  <si>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</si>
  <si>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</si>
  <si>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</si>
  <si>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</si>
  <si>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</si>
  <si>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</si>
  <si>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</si>
  <si>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</si>
  <si>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</si>
  <si>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</si>
  <si>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</si>
  <si>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</si>
  <si>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</si>
  <si>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</si>
  <si>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</si>
  <si>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</si>
  <si>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</si>
  <si>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</si>
  <si>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</si>
  <si>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</si>
  <si>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</si>
  <si>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</si>
  <si>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</si>
  <si>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</si>
  <si>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</si>
  <si>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</si>
  <si>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</si>
  <si>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</si>
  <si>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</si>
  <si>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</si>
  <si>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</si>
  <si>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</si>
  <si>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</si>
  <si>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</si>
  <si>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</si>
  <si>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</si>
  <si>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</si>
  <si>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</si>
  <si>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</si>
  <si>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</si>
  <si>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</si>
  <si>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</si>
  <si>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</si>
  <si>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</si>
  <si>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</si>
  <si>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</si>
  <si>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</si>
  <si>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</si>
  <si>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</si>
  <si>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</si>
  <si>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</si>
  <si>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</si>
  <si>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</si>
  <si>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</si>
  <si>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</si>
  <si>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</si>
  <si>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</si>
  <si>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</si>
  <si>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</si>
  <si>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</si>
  <si>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</si>
  <si>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</si>
  <si>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</si>
  <si>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</si>
  <si>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</si>
  <si>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</si>
  <si>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</si>
  <si>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</si>
  <si>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</si>
  <si>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</si>
  <si>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</si>
  <si>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</si>
  <si>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</si>
  <si>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</si>
  <si>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</si>
  <si>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</si>
  <si>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</si>
  <si>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</si>
  <si>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</si>
  <si>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</si>
  <si>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</si>
  <si>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</si>
  <si>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</si>
  <si>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</si>
  <si>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</si>
  <si>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</si>
  <si>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</si>
  <si>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</si>
  <si>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</si>
  <si>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</si>
  <si>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</si>
  <si>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</si>
  <si>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</si>
  <si>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</si>
  <si>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</si>
  <si>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</si>
  <si>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</si>
  <si>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</si>
  <si>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</si>
  <si>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</si>
  <si>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</si>
  <si>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</si>
  <si>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</si>
  <si>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</si>
  <si>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</si>
  <si>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</si>
  <si>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</si>
  <si>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</si>
  <si>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</si>
  <si>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</si>
  <si>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</si>
  <si>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</si>
  <si>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</si>
  <si>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</si>
  <si>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</si>
  <si>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</si>
  <si>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</si>
  <si>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</si>
  <si>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</si>
  <si>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</si>
  <si>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</si>
  <si>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</si>
  <si>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</si>
  <si>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</si>
  <si>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</si>
  <si>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</si>
  <si>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</si>
  <si>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</si>
  <si>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</si>
  <si>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</si>
  <si>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</si>
  <si>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</si>
  <si>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</si>
  <si>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</si>
  <si>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</si>
  <si>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</si>
  <si>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</si>
  <si>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</si>
  <si>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</si>
  <si>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</si>
  <si>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</si>
  <si>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</si>
  <si>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</si>
  <si>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</si>
  <si>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</si>
  <si>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</si>
  <si>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</si>
  <si>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</si>
  <si>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</si>
  <si>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</si>
  <si>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</si>
  <si>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</si>
  <si>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</si>
  <si>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</si>
  <si>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</si>
  <si>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</si>
  <si>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</si>
  <si>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</si>
  <si>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</si>
  <si>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</si>
  <si>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</si>
  <si>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</si>
  <si>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</si>
  <si>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</si>
  <si>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</si>
  <si>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</si>
  <si>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</si>
  <si>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</si>
  <si>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</si>
  <si>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</si>
  <si>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</si>
  <si>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</si>
  <si>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</si>
  <si>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</si>
  <si>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</si>
  <si>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</si>
  <si>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</si>
  <si>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</si>
  <si>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</si>
  <si>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</si>
  <si>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</si>
  <si>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</si>
  <si>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</si>
  <si>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</si>
  <si>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</si>
  <si>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</si>
  <si>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</si>
  <si>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</si>
  <si>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</si>
  <si>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</si>
  <si>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</si>
  <si>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</si>
  <si>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</si>
  <si>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</si>
  <si>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</si>
  <si>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</si>
  <si>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</si>
  <si>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</si>
  <si>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</si>
  <si>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</si>
  <si>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</si>
  <si>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</si>
  <si>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</si>
  <si>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</si>
  <si>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</si>
  <si>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</si>
  <si>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</si>
  <si>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</si>
  <si>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</si>
  <si>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</si>
  <si>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</si>
  <si>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</si>
  <si>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</si>
  <si>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</si>
  <si>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</si>
  <si>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</si>
  <si>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</si>
  <si>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</si>
  <si>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</si>
  <si>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</si>
  <si>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</si>
  <si>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</si>
  <si>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</si>
  <si>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</si>
  <si>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</si>
  <si>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</si>
  <si>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</si>
  <si>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</si>
  <si>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</si>
  <si>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</si>
  <si>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</si>
  <si>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</si>
  <si>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</si>
  <si>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</si>
  <si>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</si>
  <si>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</si>
  <si>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</si>
  <si>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</si>
  <si>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</si>
  <si>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</si>
  <si>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</si>
  <si>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</si>
  <si>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</si>
  <si>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</si>
  <si>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</si>
  <si>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</si>
  <si>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</si>
  <si>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</si>
  <si>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</si>
  <si>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</si>
  <si>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</si>
  <si>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</si>
  <si>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</si>
  <si>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</si>
  <si>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</si>
  <si>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</si>
  <si>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</si>
  <si>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</si>
  <si>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</si>
  <si>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</si>
  <si>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</si>
  <si>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</si>
  <si>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</si>
  <si>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</si>
  <si>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</si>
  <si>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</si>
  <si>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</si>
  <si>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</si>
  <si>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</si>
  <si>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</si>
  <si>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</si>
  <si>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</si>
  <si>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</si>
  <si>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</si>
  <si>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</si>
  <si>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</si>
  <si>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</si>
  <si>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</si>
  <si>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</si>
  <si>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</si>
  <si>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</si>
  <si>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</si>
  <si>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</si>
  <si>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</si>
  <si>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</si>
  <si>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</si>
  <si>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</si>
  <si>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</si>
  <si>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</si>
  <si>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</si>
  <si>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</si>
  <si>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</si>
  <si>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</si>
  <si>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</si>
  <si>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</si>
  <si>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</si>
  <si>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</si>
  <si>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</si>
  <si>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</si>
  <si>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</si>
  <si>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</si>
  <si>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</si>
  <si>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</si>
  <si>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</si>
  <si>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</si>
  <si>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</si>
  <si>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</si>
  <si>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</si>
  <si>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</si>
  <si>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</si>
  <si>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</si>
  <si>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</si>
  <si>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</si>
  <si>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</si>
  <si>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</si>
  <si>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</si>
  <si>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</si>
  <si>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</si>
  <si>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</si>
  <si>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</si>
  <si>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</si>
  <si>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</si>
  <si>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</si>
  <si>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</si>
  <si>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</si>
  <si>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</si>
  <si>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</si>
  <si>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</si>
  <si>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</si>
  <si>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</si>
  <si>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</si>
  <si>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</si>
  <si>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</si>
  <si>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</si>
  <si>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</si>
  <si>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</si>
  <si>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</si>
  <si>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</si>
  <si>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</si>
  <si>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</si>
  <si>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</si>
  <si>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</si>
  <si>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</si>
  <si>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</si>
  <si>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</si>
  <si>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</si>
  <si>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</si>
  <si>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</si>
  <si>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</si>
  <si>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</si>
  <si>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</si>
  <si>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</si>
  <si>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</si>
  <si>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</si>
  <si>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</si>
  <si>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</si>
  <si>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</si>
  <si>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</si>
  <si>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</si>
  <si>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</si>
  <si>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</si>
  <si>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</si>
  <si>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</si>
  <si>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</si>
  <si>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</si>
  <si>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</si>
  <si>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</si>
  <si>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</si>
  <si>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</si>
  <si>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</si>
  <si>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</si>
  <si>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</si>
  <si>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</si>
  <si>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</si>
  <si>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</si>
  <si>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</si>
  <si>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</si>
  <si>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</si>
  <si>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</si>
  <si>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</si>
  <si>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</si>
  <si>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</si>
  <si>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</si>
  <si>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</si>
  <si>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</si>
  <si>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</si>
  <si>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</si>
  <si>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</si>
  <si>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</si>
  <si>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</si>
  <si>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</si>
  <si>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</si>
  <si>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</si>
  <si>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</si>
  <si>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</si>
  <si>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</si>
  <si>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</si>
  <si>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</si>
  <si>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</si>
  <si>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</si>
  <si>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</si>
  <si>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</si>
  <si>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</si>
  <si>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</si>
  <si>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</si>
  <si>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</si>
  <si>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</si>
  <si>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</si>
  <si>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</si>
  <si>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</si>
  <si>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</si>
  <si>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</si>
  <si>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</si>
  <si>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</si>
  <si>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</si>
  <si>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</si>
  <si>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</si>
  <si>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</si>
  <si>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</si>
  <si>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</si>
  <si>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</si>
  <si>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</si>
  <si>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</si>
  <si>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</si>
  <si>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</si>
  <si>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</si>
  <si>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</si>
  <si>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</si>
  <si>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</si>
  <si>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</si>
  <si>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</si>
  <si>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</si>
  <si>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</si>
  <si>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</si>
  <si>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</si>
  <si>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</si>
  <si>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</si>
  <si>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</si>
  <si>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</si>
  <si>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</si>
  <si>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</si>
  <si>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</si>
  <si>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</si>
  <si>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</si>
  <si>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</si>
  <si>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</si>
  <si>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</si>
  <si>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</si>
  <si>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</si>
  <si>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</si>
  <si>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</si>
  <si>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</si>
  <si>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</si>
  <si>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</si>
  <si>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</si>
  <si>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</si>
  <si>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</si>
  <si>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</si>
  <si>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</si>
  <si>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</si>
  <si>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</si>
  <si>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</si>
  <si>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</si>
  <si>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</si>
  <si>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</si>
  <si>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</si>
  <si>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</si>
  <si>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</si>
  <si>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</si>
  <si>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</si>
  <si>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</si>
  <si>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</si>
  <si>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</si>
  <si>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</si>
  <si>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</si>
  <si>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</si>
  <si>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</si>
  <si>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</si>
  <si>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</si>
  <si>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</si>
  <si>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</si>
  <si>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</si>
  <si>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</si>
  <si>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</si>
  <si>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</si>
  <si>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</si>
  <si>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</si>
  <si>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</si>
  <si>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</si>
  <si>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</si>
  <si>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</si>
  <si>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</si>
  <si>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</si>
  <si>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</si>
  <si>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</si>
  <si>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</si>
  <si>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</si>
  <si>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</si>
  <si>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</si>
  <si>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</si>
  <si>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</si>
  <si>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</si>
  <si>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</si>
  <si>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</si>
  <si>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</si>
  <si>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</si>
  <si>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</si>
  <si>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</si>
  <si>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</si>
  <si>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</si>
  <si>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</si>
  <si>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</si>
  <si>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</si>
  <si>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</si>
  <si>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</si>
  <si>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</si>
  <si>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</si>
  <si>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</si>
  <si>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</si>
  <si>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</si>
  <si>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</si>
  <si>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</si>
  <si>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</si>
  <si>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</si>
  <si>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</si>
  <si>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</si>
  <si>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</si>
  <si>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</si>
  <si>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</si>
  <si>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</si>
  <si>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</si>
  <si>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</si>
  <si>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</si>
  <si>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</si>
  <si>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</si>
  <si>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80 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</si>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</sst>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335.28885289352183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3.7938541667244863E-2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45998.237278819448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45998.237278819448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45998.237278819448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45998.237278819448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45998.237278819448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45998.237278819448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45998.237278819448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45998.237278819448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45998.237278819448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45998.237278819448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45998.237278819448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45998.237278819448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45998.237278819448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45998.237278819448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45998.237278819448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45998.237278819448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45998.237278819448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45998.237278819448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45998.237278819448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45998.237278819448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45998.237278819448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45998.237278819448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45998.237278819448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45998.237278819448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45998.237278819448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45998.237278819448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45998.237278819448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45998.237278819448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45998.237278819448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45998.237278819448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45998.237278819448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45998.237278819448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45998.237278819448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45998.237278819448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45998.237278819448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45998.237278819448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45998.237278819448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45998.237278819448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45998.237278819448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45998.237278819448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45998.237278819448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45998.237278819448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45998.237278819448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45998.237278819448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45998.237278819448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45998.237278819448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45998.237278819448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45998.237278819448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45998.237278819448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45998.237278819448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45998.237278819448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45998.237278819448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45998.237278819448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45998.237278819448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45998.237278819448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45998.237278819448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45998.237278819448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45998.237278819448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45998.237278819448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45998.237278819448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45998.237278819448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45998.237278819448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45998.237278819448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45998.237278819448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45998.237278819448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45998.237278819448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45998.237278819448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45998.237278819448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45998.237278819448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45998.237278819448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45998.237278819448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45998.237278819448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45998.237278819448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45998.237278819448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45998.237278819448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45998.237278819448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45998.237278819448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45998.237278819448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45998.237278819448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45998.237278819448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45998.237278819448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45998.237278819448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45998.237278819448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45998.237278819448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45998.237278819448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45998.237278819448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45998.237278819448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45998.237278819448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45998.237278819448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45998.237278819448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45998.237278819448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45998.237278819448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45998.237278819448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45998.237278819448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45998.237278819448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45998.237278819448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45998.237278819448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45998.237278819448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45998.237278819448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45998.237278819448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45998.237278819448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45998.237278819448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45998.237278819448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45998.237278819448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45998.237278819448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45998.237278819448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45998.237278819448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45998.237278819448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45998.237278819448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45998.237278819448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45998.237278819448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45998.237278819448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45998.237278819448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45998.237278819448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45998.237278819448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45998.237278819448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45998.237278819448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45998.237278819448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45998.237278819448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45998.237278819448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45998.237278819448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45998.237278819448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45998.237278819448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45998.237278819448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45998.237278819448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45998.237278819448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45998.237278819448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45998.237278819448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45998.237278819448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45998.237278819448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45998.237278819448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45998.237278819448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45998.237278819448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45998.237278819448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45998.237278819448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45998.237278819448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45998.237278819448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45998.237278819448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45998.237278819448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45998.237278819448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45998.237278819448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45998.237278819448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45998.237278819448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45998.237278819448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45998.237278819448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45998.237278819448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45998.237278819448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45998.237278819448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45998.237278819448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45998.237278819448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45998.237278819448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45998.237278819448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45998.237278819448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45998.237278819448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45998.237278819448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45998.237278819448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45998.237278819448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45998.237278819448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45998.237278819448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45998.237278819448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45998.237278819448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45998.237278819448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45998.237278819448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45998.237278819448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45998.237278819448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45998.237278819448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45998.237278819448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45998.237278819448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45998.237278819448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45998.237278819448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45998.237278819448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45998.237278819448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45998.237278819448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45998.237278819448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45998.237278819448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45998.237278819448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45998.237278819448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45998.237278819448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45998.237278819448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45998.237278819448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45998.237278819448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45998.237278819448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45998.237278819448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45998.237278819448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45998.237278819448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173.2374408564865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13.849859837966505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0.88189687500562286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0.14296168981672963</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45998.237278819448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45998.237278819448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45998.237278819448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45998.237278819448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45998.237278819448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45998.237278819448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45998.237278819448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45998.237278819448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45998.237278819448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45998.237278819448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45998.237278819448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45998.237278819448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45998.237278819448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45998.237278819448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45998.237278819448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45998.237278819448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45998.237278819448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45998.237278819448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45998.237278819448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45998.237278819448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45998.237278819448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45998.237278819448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45998.237278819448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45998.237278819448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45998.237278819448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45998.237278819448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45998.237278819448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45998.237278819448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45998.237278819448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45998.237278819448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45998.237278819448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45998.237278819448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45998.237278819448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45998.237278819448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45998.237278819448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45998.237278819448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45998.237278819448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45998.237278819448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45998.237278819448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45998.237278819448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45998.237278819448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45998.237278819448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45998.237278819448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45998.237278819448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45998.237278819448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45998.237278819448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45998.237278819448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45998.237278819448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45998.237278819448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45998.237278819448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45998.237278819448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45998.237278819448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45998.237278819448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45998.237278819448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45998.237278819448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45998.237278819448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45998.237278819448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45998.237278819448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45998.237278819448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45998.237278819448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45998.237278819448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45998.237278819448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45998.237278819448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45998.237278819448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45998.237278819448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45998.237278819448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45998.237278819448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45998.237278819448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45998.237278819448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45998.237278819448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45998.237278819448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45998.237278819448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45998.237278819448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45998.237278819448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45998.237278819448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45998.237278819448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45998.237278819448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45998.237278819448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45998.237278819448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45998.237278819448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45998.237278819448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45998.237278819448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45998.237278819448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45998.237278819448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45998.237278819448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45998.237278819448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45998.237278819448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45998.237278819448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45998.237278819448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45998.237278819448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45998.237278819448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45998.237278819448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45998.237278819448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45998.237278819448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45998.237278819448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45998.237278819448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45998.237278819448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45998.237278819448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45998.237278819448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45998.237278819448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45998.237278819448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45998.237278819448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45998.237278819448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45998.237278819448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45998.237278819448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45998.237278819448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45998.237278819448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45998.237278819448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45998.237278819448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45998.237278819448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45998.237278819448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45998.237278819448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45998.237278819448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45998.237278819448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45998.237278819448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45998.237278819448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45998.237278819448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45998.237278819448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45998.237278819448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45998.237278819448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45998.237278819448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45998.237278819448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45998.237278819448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45998.237278819448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45998.237278819448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45998.237278819448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45998.237278819448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45998.237278819448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45998.237278819448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45998.237278819448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45998.237278819448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45998.237278819448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45998.237278819448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45998.237278819448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45998.237278819448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45998.237278819448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45998.237278819448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45998.237278819448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45998.237278819448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45998.237278819448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45998.237278819448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45998.237278819448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45998.237278819448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45998.237278819448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45998.237278819448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45998.237278819448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45998.237278819448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45998.237278819448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45998.237278819448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45998.237278819448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45998.237278819448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45998.237278819448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45998.237278819448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45998.237278819448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45998.237278819448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45998.237278819448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45998.237278819448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45998.237278819448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45998.237278819448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45998.237278819448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45998.237278819448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45998.237278819448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45998.237278819448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45998.237278819448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45998.237278819448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45998.237278819448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45998.237278819448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45998.237278819448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45998.237278819448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45998.237278819448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45998.237278819448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45998.237278819448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45998.237278819448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45998.237278819448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45998.237278819448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45998.237278819448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45998.237278819448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45998.237278819448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45998.237278819448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45998.237278819448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45998.237278819448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45998.237278819448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45998.237278819448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45998.237278819448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45998.237278819448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45998.237278819448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45998.237278819448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45998.237278819448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45998.237278819448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45998.237278819448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45998.237278819448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45998.237278819448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45998.237278819448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45998.237278819448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45998.237278819448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45998.237278819448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45998.237278819448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45998.237278819448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45998.237278819448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45998.237278819448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45998.237278819448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45998.237278819448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45998.237278819448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45998.237278819448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45998.237278819448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45998.237278819448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45998.237278819448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45998.237278819448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45998.237278819448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45998.237278819448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45998.237278819448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45998.237278819448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45998.237278819448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45998.237278819448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45998.237278819448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45998.237278819448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45998.237278819448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45998.237278819448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45998.237278819448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45998.237278819448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45998.237278819448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45998.237278819448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45998.237278819448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45998.237278819448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45998.237278819448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45998.237278819448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45998.237278819448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45998.237278819448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45998.237278819448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45998.237278819448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45998.237278819448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45998.237278819448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45998.237278819448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45998.237278819448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45998.237278819448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45998.237278819448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45998.237278819448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45998.237278819448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45998.237278819448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45998.237278819448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45998.237278819448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45998.237278819448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45998.237278819448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45998.237278819448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45998.237278819448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45998.237278819448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45998.237278819448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45998.237278819448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45998.237278819448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45998.237278819448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45998.237278819448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45998.237278819448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45998.237278819448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45998.237278819448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45998.237278819448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45998.237278819448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45998.237278819448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45998.237278819448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45998.237278819448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45998.237278819448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45998.237278819448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45998.237278819448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45998.237278819448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45998.237278819448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45998.237278819448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45998.237278819448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45998.237278819448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45998.237278819448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45998.237278819448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45998.237278819448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45998.237278819448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45998.237278819448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45998.237278819448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45998.237278819448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45998.237278819448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45998.237278819448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45998.237278819448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45998.237278819448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45998.237278819448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45998.237278819448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45998.237278819448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45998.237278819448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45998.237278819448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45998.237278819448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45998.237278819448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45998.237278819448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45998.237278819448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45998.237278819448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45998.237278819448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45998.237278819448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45998.237278819448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45998.237278819448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45998.237278819448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45998.237278819448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45998.237278819448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45998.237278819448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45998.237278819448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45998.237278819448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45998.237278819448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45998.237278819448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45998.237278819448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45998.237278819448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45998.237278819448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45998.237278819448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45998.237278819448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45998.237278819448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45998.237278819448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45998.237278819448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45998.237278819448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45998.237278819448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45998.237278819448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45998.237278819448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45998.237278819448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45998.237278819448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45998.237278819448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45998.237278819448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45998.237278819448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45998.237278819448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45998.237278819448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45998.237278819448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45998.237278819448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45998.237278819448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45998.237278819448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45998.237278819448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45998.237278819448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45998.237278819448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45998.237278819448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45998.237278819448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45998.237278819448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45998.237278819448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45998.237278819448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45998.237278819448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45998.237278819448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45998.237278819448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45998.237278819448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45998.237278819448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45998.237278819448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45998.237278819448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45998.237278819448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45998.237278819448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45998.237278819448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45998.237278819448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45998.237278819448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45998.237278819448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45998.237278819448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45998.237278819448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45998.237278819448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45998.237278819448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45998.237278819448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45998.237278819448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45998.237278819448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45998.237278819448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45998.237278819448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45998.237278819448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45998.237278819448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45998.237278819448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45998.237278819448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45998.237278819448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45998.237278819448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45998.237278819448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45998.237278819448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45998.237278819448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45998.237278819448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45998.237278819448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45998.237278819448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45998.237278819448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45998.237278819448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45998.237278819448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45998.237278819448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45998.237278819448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45998.237278819448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45998.237278819448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45998.237278819448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45998.237278819448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45998.237278819448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45998.237278819448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45998.237278819448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45998.237278819448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45998.237278819448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45998.237278819448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45998.237278819448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45998.237278819448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45998.237278819448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45998.237278819448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45998.237278819448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45998.237278819448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45998.237278819448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45998.237278819448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45998.237278819448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45998.237278819448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45998.237278819448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45998.237278819448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45998.237278819448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45998.237278819448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45998.237278819448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45998.237278819448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45998.237278819448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45998.237278819448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45998.237278819448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45998.237278819448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45998.237278819448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45998.237278819448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45998.237278819448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45998.237278819448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45998.237278819448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45998.237278819448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45998.237278819448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45998.237278819448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45998.237278819448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45998.237278819448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45998.237278819448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45998.237278819448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45998.237278819448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45998.237278819448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45998.237278819448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45998.237278819448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45998.237278819448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45998.237278819448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45998.237278819448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45998.237278819448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45998.237278819448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45998.237278819448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45998.237278819448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45998.237278819448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45998.237278819448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45998.237278819448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45998.237278819448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45998.237278819448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45998.237278819448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45998.237278819448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45998.237278819448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45998.237278819448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45998.237278819448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45998.237278819448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45998.237278819448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45998.237278819448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45998.237278819448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45998.237278819448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45998.237278819448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45998.237278819448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45998.237278819448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45998.237278819448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45998.237278819448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45998.237278819448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45998.237278819448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45998.237278819448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45998.237278819448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45998.237278819448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45998.237278819448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45998.237278819448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45998.237278819448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45998.237278819448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45998.237278819448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45998.237278819448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45998.237278819448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45998.237278819448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45998.237278819448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45998.237278819448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45998.237278819448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45998.237278819448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45998.237278819448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45998.237278819448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45998.237278819448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45998.237278819448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45998.237278819448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45998.237278819448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45998.237278819448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45998.237278819448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45998.237278819448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45998.237278819448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45998.237278819448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45998.237278819448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45998.237278819448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45998.237278819448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45998.237278819448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45998.237278819448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45998.237278819448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45998.237278819448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45998.237278819448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45998.237278819448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45998.237278819448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45998.237278819448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45998.237278819448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45998.237278819448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45998.237278819448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45998.237278819448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45998.237278819448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45998.237278819448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45998.237278819448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45998.237278819448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45998.237278819448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45998.237278819448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45998.237278819448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45998.237278819448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45998.237278819448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45998.237278819448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45998.237278819448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45998.237278819448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45998.237278819448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45998.237278819448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45998.237278819448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45998.237278819448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45998.237278819448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45998.237278819448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45998.237278819448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45998.237278819448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45998.237278819448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45998.237278819448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45998.237278819448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45998.237278819448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45998.237278819448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45998.237278819448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45998.237278819448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45998.237278819448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45998.237278819448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45998.237278819448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45998.237278819448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45998.237278819448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45998.237278819448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45998.237278819448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45998.237278819448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45998.237278819448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45998.237278819448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45998.237278819448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45998.237278819448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45998.237278819448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45998.237278819448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45998.237278819448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45998.237278819448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45998.237278819448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45998.237278819448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45998.237278819448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45998.237278819448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45998.237278819448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45998.237278819448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45998.237278819448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45998.237278819448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45998.237278819448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45998.237278819448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45998.237278819448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45998.237278819448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45998.237278819448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45998.237278819448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45998.237278819448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45998.237278819448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45998.237278819448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45998.237278819448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45998.237278819448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45998.237278819448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45998.237278819448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45998.237278819448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45998.237278819448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45998.237278819448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45998.237278819448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45998.237278819448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45998.237278819448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45998.237278819448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45998.237278819448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45998.237278819448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45998.237278819448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45998.237278819448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45998.237278819448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45998.237278819448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45998.237278819448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45998.237278819448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45998.237278819448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45998.237278819448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45998.237278819448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45998.237278819448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45998.237278819448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45998.237278819448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45998.237278819448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45998.237278819448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45998.237278819448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45998.237278819448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45998.237278819448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45998.237278819448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45998.237278819448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45998.237278819448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45998.237278819448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45998.237278819448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45998.237278819448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45998.237278819448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45998.237278819448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45998.237278819448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45998.237278819448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45998.237278819448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45998.237278819448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45998.237278819448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45998.237278819448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45998.237278819448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45998.237278819448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45998.237278819448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45998.237278819448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45998.237278819448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45998.237278819448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45998.237278819448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45998.237278819448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45998.237278819448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45998.237278819448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45998.237278819448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45998.237278819448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45998.237278819448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45998.237278819448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45998.237278819448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45998.237278819448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45998.237278819448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45998.237278819448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45998.237278819448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45998.237278819448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45998.237278819448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45998.237278819448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45998.237278819448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45998.237278819448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45998.237278819448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45998.237278819448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45998.237278819448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45998.237278819448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45998.237278819448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45998.237278819448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45998.237278819448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45998.237278819448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45998.237278819448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45998.237278819448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45998.237278819448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45998.237278819448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45998.237278819448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45998.237278819448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45998.237278819448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45998.237278819448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45998.237278819448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45998.237278819448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45998.237278819448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45998.237278819448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45998.237278819448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45998.237278819448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45998.237278819448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45998.237278819448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45998.237278819448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45998.237278819448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45998.237278819448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45998.237278819448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45998.237278819448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45998.237278819448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45998.237278819448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45998.237278819448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45998.237278819448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45998.237278819448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45998.237278819448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45998.237278819448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45998.237278819448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45998.237278819448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45998.237278819448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45998.237278819448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45998.237278819448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45998.237278819448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45998.237278819448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45998.237278819448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45998.237278819448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45998.237278819448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45998.237278819448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45998.237278819448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45998.237278819448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45998.237278819448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45998.237278819448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45998.237278819448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45998.237278819448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45998.237278819448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45998.237278819448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45998.237278819448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45998.237278819448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45998.237278819448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45998.237278819448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45998.237278819448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45998.237278819448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45998.237278819448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45998.237278819448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45998.237278819448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45998.237278819448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45998.237278819448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45998.237278819448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45998.237278819448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45998.237278819448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45998.237278819448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45998.237278819448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45998.237278819448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45998.237278819448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45998.237278819448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45998.237278819448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45998.237278819448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45998.237278819448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45998.237278819448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45998.237278819448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45998.237278819448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45998.237278819448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45998.237278819448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45998.237278819448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45998.237278819448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45998.237278819448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45998.237278819448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45998.237278819448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45998.237278819448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45998.237278819448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45998.237278819448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45998.237278819448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45998.237278819448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45998.237278819448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45998.237278819448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45998.237278819448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45998.237278819448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45998.237278819448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45998.237278819448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45998.237278819448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45998.237278819448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45998.237278819448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45998.237278819448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45998.237278819448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45998.237278819448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45998.237278819448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45998.237278819448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45998.237278819448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45998.237278819448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45998.237278819448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45998.237278819448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45998.237278819448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45998.237278819448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45998.237278819448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45998.237278819448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45998.237278819448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45998.237278819448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45998.237278819448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45998.237278819448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45998.237278819448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45998.237278819448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45998.237278819448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45998.237278819448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45998.237278819448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45998.237278819448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45998.237278819448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45998.237278819448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45998.237278819448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45998.237278819448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45998.237278819448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45998.237278819448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45998.237278819448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45998.237278819448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45998.237278819448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45998.237278819448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45998.237278819448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45998.237278819448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45998.237278819448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45998.237278819448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45998.237278819448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45998.237278819448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45998.237278819448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45998.237278819448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45998.237278819448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45998.237278819448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45998.237278819448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45998.237278819448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45998.237278819448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45998.237278819448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45998.237278819448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45998.237278819448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45998.237278819448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45998.237278819448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45998.237278819448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45998.237278819448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45998.237278819448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45998.237278819448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45998.237278819448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45998.237278819448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45998.237278819448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45998.237278819448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45998.237278819448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45998.237278819448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45998.237278819448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45998.237278819448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45998.237278819448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45998.237278819448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45998.237278819448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45998.237278819448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45998.237278819448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45998.237278819448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45998.237278819448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45998.237278819448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45998.237278819448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45998.237278819448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45998.237278819448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45998.237278819448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45998.237278819448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45998.237278819448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45998.237278819448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45998.237278819448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45998.237278819448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45998.237278819448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45998.237278819448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45998.237278819448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45998.237278819448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45998.237278819448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45998.237278819448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45998.237278819448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45998.237278819448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45998.237278819448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45998.237278819448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45998.237278819448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45998.237278819448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45998.237278819448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45998.237278819448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45998.237278819448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45998.237278819448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45998.237278819448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45998.237278819448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45998.237278819448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45998.237278819448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45998.237278819448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45998.237278819448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45998.237278819448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45998.237278819448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45998.237278819448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45998.237278819448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45998.237278819448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45998.237278819448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45998.237278819448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45998.237278819448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45998.237278819448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45998.237278819448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45998.237278819448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45998.237278819448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45998.237278819448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45998.237278819448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45998.237278819448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45998.237278819448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45998.237278819448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45998.237278819448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45998.237278819448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45998.237278819448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45998.237278819448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45998.237278819448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45998.237278819448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45998.237278819448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45998.237278819448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45998.237278819448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45998.237278819448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45998.237278819448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45998.237278819448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45998.237278819448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45998.237278819448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45998.237278819448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45998.237278819448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45998.237278819448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45998.237278819448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45998.237278819448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45998.237278819448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45998.237278819448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45998.237278819448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45998.237278819448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45998.237278819448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45998.237278819448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45998.237278819448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45998.237278819448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45998.237278819448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45998.237278819448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45998.237278819448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45998.237278819448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45998.237278819448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45998.237278819448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45998.237278819448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45998.237278819448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45998.237278819448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45998.237278819448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45998.237278819448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45998.237278819448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45998.237278819448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45998.237278819448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45998.237278819448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45998.237278819448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45998.237278819448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45998.237278819448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45998.237278819448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45998.237278819448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45998.237278819448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45998.237278819448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45998.237278819448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45998.237278819448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45998.237278819448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45998.237278819448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45998.237278819448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45998.237278819448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45998.237278819448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45998.237278819448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45998.237278819448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45998.237278819448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45998.237278819448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45998.237278819448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45998.237278819448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45998.237278819448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45998.237278819448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45998.237278819448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45998.237278819448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45998.237278819448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45998.237278819448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45998.237278819448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45998.237278819448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45998.237278819448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45998.237278819448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45998.237278819448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45998.237278819448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45998.237278819448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45998.237278819448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45998.237278819448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45998.237278819448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45998.237278819448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45998.237278819448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45998.237278819448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45998.237278819448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45998.237278819448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45998.237278819448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45998.237278819448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45998.237278819448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45998.237278819448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45998.237278819448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45998.237278819448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45998.237278819448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45998.237278819448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45998.237278819448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45998.237278819448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45998.237278819448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45998.237278819448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45998.237278819448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45998.237278819448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45998.237278819448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45998.237278819448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45998.237278819448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45998.237278819448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45998.237278819448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45998.237278819448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45998.237278819448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45998.237278819448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45998.237278819448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45998.237278819448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45998.237278819448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45998.237278819448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45998.237278819448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45998.237278819448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45998.237278819448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45998.237278819448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45998.237278819448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45998.237278819448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45998.237278819448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45998.237278819448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45998.237278819448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45998.237278819448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45998.237278819448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45998.237278819448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45998.237278819448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45998.237278819448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45998.237278819448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45998.237278819448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45998.237278819448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45998.237278819448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45998.237278819448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45998.237278819448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45998.237278819448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45998.237278819448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45998.237278819448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45998.237278819448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45998.237278819448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45998.237278819448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45998.237278819448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45998.237278819448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45998.237278819448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45998.237278819448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45998.237278819448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45998.237278819448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45998.237278819448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45998.237278819448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45998.237278819448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45998.237278819448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45998.237278819448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45998.237278819448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45998.237278819448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45998.237278819448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45998.237278819448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45998.237278819448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45998.237278819448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45998.237278819448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45998.237278819448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45998.237278819448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45998.237278819448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45998.237278819448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45998.237278819448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45998.237278819448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45998.237278819448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45998.237278819448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45998.237278819448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45998.237278819448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45998.237278819448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45998.237278819448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45998.237278819448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45998.237278819448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45998.237278819448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45998.237278819448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45998.237278819448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45998.237278819448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45998.237278819448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45998.237278819448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45998.237278819448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45998.237278819448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45998.237278819448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45998.237278819448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45998.237278819448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45998.237278819448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45998.237278819448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45998.237278819448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45998.237278819448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45998.237278819448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45998.237278819448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45998.237278819448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45998.237278819448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45998.237278819448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45998.237278819448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45998.237278819448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45998.237278819448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45998.237278819448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45998.237278819448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45998.237278819448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45998.237278819448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45998.237278819448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45998.237278819448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45998.237278819448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45998.237278819448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45998.237278819448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45998.237278819448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45998.237278819448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45998.237278819448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45998.237278819448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45998.237278819448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45998.237278819448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45998.237278819448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45998.237278819448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45998.237278819448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45998.237278819448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45998.237278819448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45998.237278819448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45998.237278819448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45998.237278819448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45998.237278819448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45998.237278819448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45998.237278819448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45998.237278819448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45998.237278819448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45998.237278819448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45998.237278819448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45998.237278819448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45998.237278819448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45998.237278819448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45998.237278819448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45998.237278819448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45998.237278819448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45998.237278819448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45998.237278819448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45998.237278819448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45998.237278819448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45998.237278819448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45998.237278819448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45998.237278819448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45998.237278819448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45998.237278819448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45998.237278819448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45998.237278819448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45998.237278819448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45998.237278819448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45998.237278819448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45998.237278819448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45998.237278819448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45998.237278819448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45998.237278819448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45998.237278819448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45998.237278819448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45998.237278819448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45998.237278819448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45998.237278819448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45998.237278819448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45998.237278819448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45998.237278819448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45998.237278819448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45998.237278819448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45998.237278819448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45998.237278819448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45998.237278819448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45998.237278819448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45998.237278819448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45998.237278819448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45998.237278819448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45998.237278819448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45998.237278819448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45998.237278819448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45998.237278819448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45998.237278819448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45998.237278819448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45998.237278819448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45998.237278819448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45998.237278819448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45998.237278819448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45998.237278819448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45998.237278819448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45998.237278819448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45998.237278819448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45998.237278819448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45998.237278819448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45998.237278819448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45998.237278819448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45998.237278819448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45998.237278819448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45998.237278819448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45998.237278819448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45998.237278819448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45998.237278819448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45998.237278819448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45998.237278819448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45998.237278819448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45998.237278819448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45998.237278819448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45998.237278819448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45998.237278819448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45998.237278819448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45998.237278819448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45998.237278819448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45998.237278819448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45998.237278819448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45998.237278819448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45998.237278819448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45998.237278819448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45998.237278819448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45998.237278819448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45998.237278819448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45998.237278819448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45998.237278819448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45998.237278819448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45998.237278819448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45998.237278819448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45998.237278819448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45998.237278819448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45998.237278819448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45998.237278819448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45998.237278819448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45998.237278819448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45998.237278819448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45998.237278819448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45998.237278819448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45998.237278819448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45998.237278819448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45998.237278819448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45998.237278819448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45998.237278819448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45998.237278819448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45998.237278819448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45998.237278819448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45998.237278819448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45998.237278819448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45998.237278819448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45998.237278819448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45998.237278819448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45998.237278819448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45998.237278819448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45998.237278819448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45998.237278819448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45998.237278819448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45998.237278819448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45998.237278819448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45998.237278819448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45998.237278819448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45998.237278819448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45998.237278819448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45998.237278819448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45998.237278819448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45998.237278819448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45998.237278819448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45998.237278819448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45998.237278819448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45998.237278819448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45998.237278819448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294.75656122685177</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0.74527650463278405</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0.70394548611511709</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45998.237278819448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45998.237278819448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45998.237278819448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45998.237278819448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45998.237278819448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45998.237278819448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45998.237278819448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45998.237278819448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45998.237278819448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45998.237278819448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45998.237278819448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45998.237278819448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45998.237278819448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45998.237278819448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45998.237278819448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45998.237278819448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45998.237278819448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45998.237278819448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45998.237278819448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45998.237278819448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45998.237278819448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45998.237278819448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45998.237278819448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45998.237278819448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45998.237278819448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45998.237278819448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45998.237278819448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45998.237278819448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45998.237278819448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45998.237278819448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45998.237278819448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45998.237278819448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45998.237278819448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45998.237278819448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45998.237278819448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45998.237278819448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45998.237278819448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45998.237278819448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45998.237278819448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45998.237278819448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45998.237278819448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45998.237278819448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45998.237278819448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45998.237278819448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45998.237278819448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45998.237278819448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45998.237278819448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45998.237278819448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45998.237278819448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45998.237278819448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45998.237278819448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45998.237278819448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45998.237278819448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45998.237278819448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45998.237278819448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45998.237278819448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45998.237278819448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45998.237278819448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45998.237278819448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45998.237278819448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45998.237278819448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45998.237278819448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45998.237278819448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45998.237278819448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45998.237278819448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45998.237278819448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45998.237278819448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45998.237278819448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45998.237278819448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45998.237278819448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45998.237278819448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45998.237278819448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45998.237278819448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45998.237278819448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45998.237278819448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45998.237278819448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45998.237278819448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45998.237278819448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45998.237278819448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45998.237278819448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45998.237278819448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45998.237278819448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45998.237278819448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45998.237278819448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45998.237278819448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45998.237278819448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45998.237278819448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45998.237278819448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45998.237278819448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45998.237278819448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45998.237278819448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45998.237278819448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45998.237278819448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45998.237278819448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45998.237278819448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45998.237278819448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45998.237278819448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45998.237278819448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45998.237278819448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45998.237278819448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45998.237278819448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45998.237278819448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45998.237278819448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45998.237278819448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45998.237278819448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45998.237278819448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45998.237278819448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45998.237278819448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45998.237278819448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45998.237278819448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45998.237278819448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45998.237278819448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45998.237278819448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45998.237278819448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45998.237278819448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45998.237278819448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45998.237278819448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45998.237278819448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45998.237278819448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45998.237278819448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45998.237278819448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45998.237278819448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45998.237278819448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45998.237278819448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45998.237278819448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45998.237278819448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45998.237278819448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45998.237278819448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45998.237278819448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45998.237278819448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45998.237278819448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45998.237278819448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45998.237278819448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45998.237278819448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45998.237278819448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45998.237278819448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45998.237278819448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45998.237278819448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45998.237278819448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45998.237278819448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45998.237278819448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45998.237278819448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45998.237278819448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45998.237278819448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45998.237278819448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45998.237278819448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45998.237278819448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45998.237278819448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45998.237278819448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45998.237278819448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45998.237278819448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45998.237278819448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45998.237278819448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45998.237278819448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45998.237278819448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45998.237278819448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45998.237278819448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45998.237278819448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45998.237278819448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45998.237278819448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45998.237278819448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45998.237278819448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106.40521863425965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72.048401504631329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49.576167708335561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16.863980208334397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1.1297903935192153</v>
      </c>
      <c r="H6" s="38">
        <v>45997.093599537038</v>
      </c>
      <c r="I6" s="37" t="str">
        <f>IFERROR(VLOOKUP(D6,DB!A:F,6,0),"")</f>
        <v>SCECO</v>
      </c>
      <c r="J6" s="37" t="str">
        <f>IFERROR(VLOOKUP(D6,DB!A:G,7,0),"")</f>
        <v>In progress</v>
      </c>
      <c r="K6" s="37" t="s">
        <v>39138</v>
      </c>
      <c r="L6" s="37" t="str">
        <f>IFERROR(VLOOKUP(D6,DB!A:I,9,0),"")</f>
        <v>Latis</v>
      </c>
    </row>
    <row r="7" spans="1:13">
      <c r="A7" s="37"/>
      <c r="B7" s="159" t="str">
        <f>IFERROR(VLOOKUP(D7,DB!A:K,11,0),"")</f>
        <v/>
      </c>
      <c r="C7" s="37"/>
      <c r="D7" s="37"/>
      <c r="E7" s="37"/>
      <c r="F7" s="38"/>
      <c r="G7" s="131">
        <f ca="1">IFERROR(NOW()-F7,"")</f>
        <v>45998.237278819448</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45998.237278819448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45998.237278819448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45998.237278819448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45998.237278819448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45998.237278819448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45998.237278819448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45998.237278819448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45998.237278819448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45998.237278819448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45998.237278819448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45998.237278819448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45998.237278819448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45998.237278819448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45998.237278819448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45998.237278819448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45998.237278819448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45998.237278819448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45998.237278819448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45998.237278819448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45998.237278819448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45998.237278819448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45998.237278819448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45998.237278819448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45998.237278819448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45998.237278819448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45998.237278819448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45998.237278819448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45998.237278819448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45998.237278819448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45998.237278819448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45998.237278819448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45998.237278819448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45998.237278819448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45998.237278819448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45998.237278819448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45998.237278819448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45998.237278819448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45998.237278819448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45998.237278819448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45998.237278819448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45998.237278819448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45998.237278819448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45998.237278819448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45998.237278819448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45998.237278819448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45998.237278819448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45998.237278819448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45998.237278819448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45998.237278819448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45998.237278819448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45998.237278819448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45998.237278819448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45998.237278819448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45998.237278819448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45998.237278819448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45998.237278819448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45998.237278819448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45998.237278819448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45998.237278819448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45998.237278819448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45998.237278819448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45998.237278819448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45998.237278819448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45998.237278819448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45998.237278819448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45998.237278819448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45998.237278819448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45998.237278819448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45998.237278819448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45998.237278819448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45998.237278819448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45998.237278819448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45998.237278819448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45998.237278819448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45998.237278819448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45998.237278819448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45998.237278819448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45998.237278819448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45998.237278819448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45998.237278819448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45998.237278819448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45998.237278819448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45998.237278819448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45998.237278819448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45998.237278819448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45998.237278819448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45998.237278819448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45998.237278819448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45998.237278819448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45998.237278819448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45998.237278819448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45998.237278819448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45998.237278819448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45998.237278819448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45998.237278819448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45998.237278819448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45998.237278819448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45998.237278819448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45998.237278819448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45998.237278819448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45998.237278819448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45998.237278819448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45998.237278819448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45998.237278819448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45998.237278819448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45998.237278819448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45998.237278819448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45998.237278819448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45998.237278819448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45998.237278819448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45998.237278819448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45998.237278819448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45998.237278819448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45998.237278819448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45998.237278819448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45998.237278819448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45998.237278819448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45998.237278819448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45998.237278819448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45998.237278819448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45998.237278819448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45998.237278819448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45998.237278819448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45998.237278819448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45998.237278819448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45998.237278819448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45998.237278819448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45998.237278819448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45998.237278819448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45998.237278819448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45998.237278819448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45998.237278819448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45998.237278819448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45998.237278819448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45998.237278819448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45998.237278819448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45998.237278819448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45998.237278819448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45998.237278819448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45998.237278819448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45998.237278819448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45998.237278819448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45998.237278819448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45998.237278819448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45998.237278819448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45998.237278819448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45998.237278819448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45998.237278819448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45998.237278819448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45998.237278819448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45998.237278819448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45998.237278819448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45998.237278819448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45998.237278819448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45998.237278819448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45998.237278819448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45998.237278819448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45998.237278819448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45998.237278819448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45998.237278819448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45998.237278819448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45998.237278819448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45998.237278819448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45998.237278819448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45998.237278819448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45998.237278819448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45998.237278819448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45998.237278819448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45998.237278819448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45998.237278819448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45998.237278819448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45998.237278819448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45998.237278819448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45998.237278819448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45998.237278819448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45998.237278819448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45998.237278819448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45998.237278819448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45998.237278819448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45998.237278819448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45998.237278819448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45998.237278819448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45998.237278819448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45998.237278819448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45998.237278819448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45998.237278819448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45998.237278819448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45998.237278819448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45998.237278819448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45998.237278819448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45998.237278819448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45998.237278819448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45998.237278819448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45998.237278819448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45998.237278819448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45998.237278819448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45998.237278819448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45998.237278819448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45998.237278819448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45998.237278819448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45998.237278819448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45998.237278819448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45998.237278819448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45998.237278819448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45998.237278819448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45998.237278819448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45998.237278819448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45998.237278819448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45998.237278819448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45998.237278819448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45998.237278819448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45998.237278819448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45998.237278819448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45998.237278819448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45998.237278819448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45998.237278819448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45998.237278819448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45998.237278819448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45998.237278819448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45998.237278819448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45998.237278819448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45998.237278819448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45998.237278819448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45998.237278819448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45998.237278819448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45998.237278819448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45998.237278819448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45998.237278819448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45998.237278819448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45998.237278819448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45998.237278819448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45998.237278819448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45998.237278819448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45998.237278819448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45998.237278819448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45998.237278819448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45998.237278819448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45998.237278819448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45998.237278819448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45998.237278819448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45998.237278819448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45998.237278819448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45998.237278819448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45998.237278819448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45998.237278819448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45998.237278819448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45998.237278819448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45998.237278819448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45998.237278819448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45998.237278819448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45998.237278819448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45998.237278819448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45998.237278819448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45998.237278819448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45998.237278819448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45998.237278819448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45998.237278819448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45998.237278819448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45998.237278819448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45998.237278819448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45998.237278819448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45998.237278819448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45998.237278819448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45998.237278819448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45998.237278819448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45998.237278819448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45998.237278819448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45998.237278819448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45998.237278819448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45998.237278819448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45998.237278819448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45998.237278819448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45998.237278819448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45998.237278819448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45998.237278819448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45998.237278819448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45998.237278819448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45998.237278819448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45998.237278819448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45998.237278819448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45998.237278819448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45998.237278819448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45998.237278819448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45998.237278819448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45998.237278819448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45998.237278819448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45998.237278819448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45998.237278819448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45998.237278819448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45998.237278819448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45998.237278819448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45998.237278819448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45998.237278819448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45998.237278819448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45998.237278819448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45998.237278819448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45998.237278819448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45998.237278819448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45998.237278819448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45998.237278819448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45998.237278819448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45998.237278819448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45998.237278819448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45998.237278819448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45998.237278819448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45998.237278819448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45998.237278819448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45998.237278819448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45998.237278819448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45998.237278819448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45998.237278819448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45998.237278819448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45998.237278819448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45998.237278819448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45998.237278819448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45998.237278819448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45998.237278819448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45998.237278819448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45998.237278819448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45998.237278819448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45998.237278819448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45998.237278819448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45998.237278819448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45998.237278819448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45998.237278819448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45998.237278819448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45998.237278819448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45998.237278819448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45998.237278819448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45998.237278819448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45998.237278819448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45998.237278819448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45998.237278819448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45998.237278819448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45998.237278819448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45998.237278819448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45998.237278819448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45998.237278819448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45998.237278819448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45998.237278819448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45998.237278819448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45998.237278819448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45998.237278819448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45998.237278819448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45998.237278819448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45998.237278819448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45998.237278819448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45998.237278819448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45998.237278819448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45998.237278819448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45998.237278819448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45998.237278819448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45998.237278819448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45998.237278819448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45998.237278819448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45998.237278819448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45998.237278819448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45998.237278819448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45998.237278819448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45998.237278819448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45998.237278819448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45998.237278819448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45998.237278819448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45998.237278819448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45998.237278819448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45998.237278819448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45998.237278819448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45998.237278819448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45998.237278819448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45998.237278819448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45998.237278819448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45998.237278819448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45998.237278819448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45998.237278819448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45998.237278819448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45998.237278819448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45998.237278819448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45998.237278819448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45998.237278819448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45998.237278819448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45998.237278819448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45998.237278819448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45998.237278819448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45998.237278819448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45998.237278819448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45998.237278819448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45998.237278819448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45998.237278819448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45998.237278819448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45998.237278819448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45998.237278819448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45998.237278819448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45998.237278819448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45998.237278819448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45998.237278819448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45998.237278819448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45998.237278819448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45998.237278819448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45998.237278819448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45998.237278819448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45998.237278819448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45998.237278819448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45998.237278819448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45998.237278819448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45998.237278819448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45998.237278819448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45998.237278819448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45998.237278819448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45998.237278819448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45998.237278819448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45998.237278819448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45998.237278819448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45998.237278819448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45998.237278819448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45998.237278819448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45998.237278819448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45998.237278819448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45998.237278819448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45998.237278819448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45998.237278819448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45998.237278819448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45998.237278819448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45998.237278819448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45998.237278819448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45998.237278819448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2025-12-07T02:43:38Z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