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497" documentId="13_ncr:1_{F6CB121F-512D-4AA6-A0C1-0FB36C537598}" xr6:coauthVersionLast="47" xr6:coauthVersionMax="47" xr10:uidLastSave="{4E938245-C020-4733-BDA3-E0092F47B161}"/>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6" i="5" l="1"/>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<sst xmlns="http://schemas.openxmlformats.org/spreadsheetml/2006/main" count="179011" uniqueCount="39096">
  <si>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</si>
  <si>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</si>
  <si>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</si>
  <si>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</si>
  <si>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</si>
  <si>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</si>
  <si>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</si>
  <si>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</si>
  <si>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</si>
  <si>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</si>
  <si>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</si>
  <si>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</si>
  <si>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</si>
  <si>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</si>
  <si>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</si>
  <si>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</si>
  <si>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</si>
  <si>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</si>
  <si>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</si>
  <si>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</si>
  <si>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</si>
  <si>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</si>
  <si>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</si>
  <si>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</si>
  <si>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</si>
  <si>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</si>
  <si>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</si>
  <si>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</si>
  <si>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</si>
  <si>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</si>
  <si>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</si>
  <si>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</si>
  <si>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</si>
  <si>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</si>
  <si>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</si>
  <si>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</si>
  <si>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</si>
  <si>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</si>
  <si>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</si>
  <si>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</si>
  <si>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</si>
  <si>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</si>
  <si>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</si>
  <si>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</si>
  <si>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</si>
  <si>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</si>
  <si>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</si>
  <si>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</si>
  <si>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</si>
  <si>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</si>
  <si>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</si>
  <si>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</si>
  <si>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</si>
  <si>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</si>
  <si>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</si>
  <si>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</si>
  <si>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</si>
  <si>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</si>
  <si>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</si>
  <si>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</si>
  <si>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</si>
  <si>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</si>
  <si>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</si>
  <si>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</si>
  <si>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</si>
  <si>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</si>
  <si>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</si>
  <si>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</si>
  <si>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</si>
  <si>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</si>
  <si>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</si>
  <si>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</si>
  <si>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</si>
  <si>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</si>
  <si>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</si>
  <si>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</si>
  <si>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</si>
  <si>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</si>
  <si>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</si>
  <si>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</si>
  <si>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</si>
  <si>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</si>
  <si>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</si>
  <si>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</si>
  <si>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</si>
  <si>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</si>
  <si>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</si>
  <si>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</si>
  <si>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</si>
  <si>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</si>
  <si>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</si>
  <si>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</si>
  <si>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</si>
  <si>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</si>
  <si>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</si>
  <si>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</si>
  <si>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</si>
  <si>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</si>
  <si>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</si>
  <si>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</si>
  <si>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</si>
  <si>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</si>
  <si>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</si>
  <si>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</si>
  <si>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</si>
  <si>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</si>
  <si>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</si>
  <si>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</si>
  <si>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</si>
  <si>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</si>
  <si>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</si>
  <si>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</si>
  <si>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</si>
  <si>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</si>
  <si>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</si>
  <si>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</si>
  <si>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</si>
  <si>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</si>
  <si>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</si>
  <si>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</si>
  <si>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</si>
  <si>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</si>
  <si>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</si>
  <si>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</si>
  <si>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</si>
  <si>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</si>
  <si>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</si>
  <si>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</si>
  <si>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</si>
  <si>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</si>
  <si>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</si>
  <si>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</si>
  <si>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</si>
  <si>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</si>
  <si>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</si>
  <si>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</si>
  <si>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</si>
  <si>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</si>
  <si>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</si>
  <si>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</si>
  <si>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</si>
  <si>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</si>
  <si>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</si>
  <si>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</si>
  <si>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</si>
  <si>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</si>
  <si>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</si>
  <si>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</si>
  <si>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</si>
  <si>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</si>
  <si>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</si>
  <si>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</si>
  <si>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</si>
  <si>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</si>
  <si>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</si>
  <si>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</si>
  <si>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</si>
  <si>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</si>
  <si>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</si>
  <si>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</si>
  <si>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</si>
  <si>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</si>
  <si>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</si>
  <si>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</si>
  <si>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</si>
  <si>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</si>
  <si>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</si>
  <si>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</si>
  <si>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</si>
  <si>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</si>
  <si>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</si>
  <si>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</si>
  <si>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</si>
  <si>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</si>
  <si>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</si>
  <si>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</si>
  <si>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</si>
  <si>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</si>
  <si>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</si>
  <si>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</si>
  <si>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</si>
  <si>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</si>
  <si>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</si>
  <si>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</si>
  <si>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</si>
  <si>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</si>
  <si>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</si>
  <si>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</si>
  <si>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</si>
  <si>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</si>
  <si>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</si>
  <si>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</si>
  <si>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</si>
  <si>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</si>
  <si>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</si>
  <si>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</si>
  <si>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</si>
  <si>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</si>
  <si>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</si>
  <si>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</si>
  <si>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</si>
  <si>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</si>
  <si>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</si>
  <si>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</si>
  <si>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</si>
  <si>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</si>
  <si>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</si>
  <si>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</si>
  <si>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</si>
  <si>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</si>
  <si>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</si>
  <si>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</si>
  <si>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</si>
  <si>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</si>
  <si>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</si>
  <si>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</si>
  <si>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</si>
  <si>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</si>
  <si>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</si>
  <si>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</si>
  <si>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</si>
  <si>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</si>
  <si>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</si>
  <si>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</si>
  <si>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</si>
  <si>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</si>
  <si>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</si>
  <si>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</si>
  <si>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</si>
  <si>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</si>
  <si>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</si>
  <si>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</si>
  <si>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</si>
  <si>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</si>
  <si>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</si>
  <si>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</si>
  <si>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</si>
  <si>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</si>
  <si>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</si>
  <si>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</si>
  <si>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</si>
  <si>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</si>
  <si>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</si>
  <si>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</si>
  <si>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</si>
  <si>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</si>
  <si>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</si>
  <si>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</si>
  <si>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</si>
  <si>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</si>
  <si>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</si>
  <si>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</si>
  <si>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</si>
  <si>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</si>
  <si>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</si>
  <si>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</si>
  <si>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</si>
  <si>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</si>
  <si>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</si>
  <si>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</si>
  <si>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</si>
  <si>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</si>
  <si>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</si>
  <si>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</si>
  <si>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</si>
  <si>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</si>
  <si>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</si>
  <si>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</si>
  <si>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</si>
  <si>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</si>
  <si>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</si>
  <si>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</si>
  <si>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</si>
  <si>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</si>
  <si>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</si>
  <si>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</si>
  <si>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</si>
  <si>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</si>
  <si>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</si>
  <si>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</si>
  <si>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</si>
  <si>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</si>
  <si>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</si>
  <si>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</si>
  <si>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</si>
  <si>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</si>
  <si>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</si>
  <si>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</si>
  <si>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</si>
  <si>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</si>
  <si>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</si>
  <si>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</si>
  <si>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</si>
  <si>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</si>
  <si>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</si>
  <si>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</si>
  <si>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</si>
  <si>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</si>
  <si>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</si>
  <si>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</si>
  <si>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</si>
  <si>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</si>
  <si>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</si>
  <si>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</si>
  <si>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</si>
  <si>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</si>
  <si>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</si>
  <si>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</si>
  <si>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</si>
  <si>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</si>
  <si>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</si>
  <si>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</si>
  <si>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</si>
  <si>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</si>
  <si>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</si>
  <si>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</si>
  <si>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</si>
  <si>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</si>
  <si>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</si>
  <si>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</si>
  <si>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</si>
  <si>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</si>
  <si>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</si>
  <si>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</si>
  <si>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</si>
  <si>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</si>
  <si>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</si>
  <si>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</si>
  <si>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</si>
  <si>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</si>
  <si>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</si>
  <si>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</si>
  <si>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</si>
  <si>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</si>
  <si>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</si>
  <si>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</si>
  <si>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</si>
  <si>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</si>
  <si>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</si>
  <si>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</si>
  <si>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</si>
  <si>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</si>
  <si>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</si>
  <si>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</si>
  <si>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</si>
  <si>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</si>
  <si>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</si>
  <si>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</si>
  <si>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</si>
  <si>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</si>
  <si>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</si>
  <si>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</si>
  <si>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</si>
  <si>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</si>
  <si>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</si>
  <si>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</si>
  <si>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</si>
  <si>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</si>
  <si>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</si>
  <si>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</si>
  <si>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</si>
  <si>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</si>
  <si>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</si>
  <si>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</si>
  <si>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</si>
  <si>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</si>
  <si>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</si>
  <si>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</si>
  <si>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</si>
  <si>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</si>
  <si>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</si>
  <si>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</si>
  <si>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</si>
  <si>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</si>
  <si>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</si>
  <si>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</si>
  <si>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</si>
  <si>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</si>
  <si>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</si>
  <si>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</si>
  <si>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</si>
  <si>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</si>
  <si>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</si>
  <si>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</si>
  <si>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</si>
  <si>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</si>
  <si>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</si>
  <si>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</si>
  <si>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</si>
  <si>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</si>
  <si>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</si>
  <si>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</si>
  <si>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</si>
  <si>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</si>
  <si>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</si>
  <si>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</si>
  <si>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</si>
  <si>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</si>
  <si>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</si>
  <si>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</si>
  <si>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</si>
  <si>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</si>
  <si>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</si>
  <si>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</si>
  <si>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</si>
  <si>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</si>
  <si>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</si>
  <si>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</si>
  <si>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</si>
  <si>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</si>
  <si>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</si>
  <si>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</si>
  <si>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</si>
  <si>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</si>
  <si>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</si>
  <si>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</si>
  <si>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</si>
  <si>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</si>
  <si>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</si>
  <si>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</si>
  <si>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</si>
  <si>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</si>
  <si>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</si>
  <si>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</si>
  <si>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</si>
  <si>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</si>
  <si>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</si>
  <si>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</si>
  <si>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</si>
  <si>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</si>
  <si>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</si>
  <si>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</si>
  <si>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</si>
  <si>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</si>
  <si>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</si>
  <si>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</si>
  <si>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</si>
  <si>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</si>
  <si>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</si>
  <si>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</si>
  <si>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</si>
  <si>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</si>
  <si>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</si>
  <si>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</si>
  <si>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</si>
  <si>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</si>
  <si>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</si>
  <si>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</si>
  <si>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</si>
  <si>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</si>
  <si>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</si>
  <si>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</si>
  <si>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</si>
  <si>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</si>
  <si>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</si>
  <si>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</si>
  <si>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</si>
  <si>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</si>
  <si>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</si>
  <si>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</si>
  <si>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</si>
  <si>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</si>
  <si>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</si>
  <si>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</si>
  <si>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</si>
  <si>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</si>
  <si>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</si>
  <si>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</si>
  <si>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</si>
  <si>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</si>
  <si>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</si>
  <si>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</si>
  <si>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</si>
  <si>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</si>
  <si>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</si>
  <si>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</si>
  <si>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</si>
  <si>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</si>
  <si>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</si>
  <si>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</si>
  <si>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</si>
  <si>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</si>
  <si>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</si>
  <si>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</si>
  <si>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</si>
  <si>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</si>
  <si>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</si>
  <si>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</si>
  <si>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</si>
  <si>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</si>
  <si>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</si>
  <si>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</si>
  <si>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</si>
  <si>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</si>
  <si>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</si>
  <si>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</si>
  <si>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</si>
  <si>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</si>
  <si>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</si>
  <si>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</si>
  <si>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</si>
  <si>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</si>
  <si>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</si>
  <si>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</si>
  <si>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</si>
  <si>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</si>
  <si>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</si>
  <si>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</si>
  <si>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</si>
  <si>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</si>
  <si>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</si>
  <si>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</si>
  <si>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</si>
  <si>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</si>
  <si>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</si>
  <si>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</si>
  <si>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</si>
  <si>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</si>
  <si>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</si>
  <si>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</si>
  <si>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</si>
  <si>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</si>
  <si>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</si>
  <si>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</si>
  <si>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</si>
  <si>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</si>
  <si>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</si>
  <si>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</si>
  <si>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</si>
  <si>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</si>
  <si>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</si>
  <si>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</si>
  <si>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</si>
  <si>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</si>
  <si>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</si>
  <si>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</si>
  <si>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</si>
  <si>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</si>
  <si>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</si>
  <si>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</si>
  <si>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</si>
  <si>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</si>
  <si>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</si>
  <si>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</si>
  <si>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</si>
  <si>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</si>
  <si>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</si>
  <si>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</si>
  <si>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</si>
  <si>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</si>
  <si>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</si>
  <si>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</si>
  <si>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</si>
  <si>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</si>
  <si>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</si>
  <si>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</si>
  <si>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</si>
  <si>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</si>
  <si>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</si>
  <si>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</si>
  <si>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</si>
  <si>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</si>
  <si>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</si>
  <si>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</si>
  <si>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</si>
  <si>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</si>
  <si>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</si>
  <si>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</si>
  <si>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</si>
  <si>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</si>
  <si>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</si>
  <si>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</si>
  <si>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</si>
  <si>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</si>
  <si>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</si>
  <si>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</si>
  <si>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</si>
  <si>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</si>
  <si>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</si>
  <si>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</si>
  <si>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</si>
  <si>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</si>
  <si>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</si>
  <si>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</si>
  <si>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</si>
  <si>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</si>
  <si>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</si>
  <si>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</si>
  <si>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</si>
  <si>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</si>
  <si>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</si>
  <si>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</si>
  <si>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</si>
  <si>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</si>
  <si>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</si>
  <si>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</si>
  <si>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</si>
  <si>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</si>
  <si>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</si>
  <si>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</si>
  <si>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</si>
  <si>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</si>
  <si>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</si>
  <si>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</si>
  <si>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</si>
  <si>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</si>
  <si>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</si>
  <si>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</si>
  <si>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</si>
  <si>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</si>
  <si>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</si>
  <si>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</si>
  <si>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</si>
  <si>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</si>
  <si>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</si>
  <si>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</si>
  <si>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</si>
  <si>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</si>
  <si>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</si>
  <si>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</si>
  <si>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</si>
  <si>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</si>
  <si>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</si>
  <si>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</si>
  <si>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</si>
  <si>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</si>
  <si>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</si>
  <si>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</si>
  <si>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</si>
  <si>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</si>
  <si>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</si>
  <si>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</si>
  <si>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</si>
  <si>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</si>
  <si>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</si>
  <si>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</si>
  <si>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</si>
  <si>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</si>
  <si>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</si>
  <si>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</si>
  <si>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</si>
  <si>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</si>
  <si>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</si>
  <si>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</si>
  <si>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</si>
  <si>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</si>
  <si>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</si>
  <si>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</si>
  <si>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</si>
  <si>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</si>
  <si>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</si>
  <si>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</si>
  <si>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</si>
  <si>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</si>
  <si>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</si>
  <si>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</si>
  <si>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</si>
  <si>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</si>
  <si>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</si>
  <si>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</si>
  <si>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</si>
  <si>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</si>
  <si>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</si>
  <si>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</si>
  <si>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</si>
  <si>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</si>
  <si>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</si>
  <si>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</si>
  <si>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</si>
  <si>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</si>
  <si>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</si>
  <si>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</si>
  <si>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</si>
  <si>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</si>
  <si>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</si>
  <si>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</si>
  <si>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</si>
  <si>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</si>
  <si>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</si>
  <si>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</si>
  <si>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</si>
  <si>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</si>
  <si>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</si>
  <si>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</si>
  <si>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</si>
  <si>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</si>
  <si>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</si>
  <si>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</si>
  <si>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</si>
  <si>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</si>
  <si>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</si>
  <si>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</si>
  <si>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</si>
  <si>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</si>
  <si>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</si>
  <si>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</si>
  <si>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</si>
  <si>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</si>
  <si>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</si>
  <si>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</si>
  <si>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</si>
  <si>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</si>
  <si>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</si>
  <si>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</si>
  <si>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</si>
  <si>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</si>
  <si>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</si>
  <si>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</si>
  <si>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</si>
  <si>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</si>
  <si>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</si>
  <si>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</si>
  <si>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</si>
  <si>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</si>
  <si>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</si>
  <si>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</si>
  <si>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</si>
  <si>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</si>
  <si>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</si>
  <si>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</si>
  <si>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</si>
  <si>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</si>
  <si>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</si>
  <si>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</si>
  <si>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</si>
  <si>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</si>
  <si>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</si>
  <si>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</si>
  <si>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</si>
  <si>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</si>
  <si>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</si>
  <si>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</si>
  <si>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</si>
  <si>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</si>
  <si>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</si>
  <si>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</si>
  <si>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</si>
  <si>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</si>
  <si>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</si>
  <si>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</si>
  <si>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</si>
  <si>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</si>
  <si>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</si>
  <si>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</si>
  <si>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</si>
  <si>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</si>
  <si>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</si>
  <si>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</si>
  <si>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</si>
  <si>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</si>
  <si>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</si>
  <si>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</si>
  <si>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</si>
  <si>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</si>
  <si>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</si>
  <si>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</si>
  <si>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</si>
  <si>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</si>
  <si>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</si>
  <si>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</si>
  <si>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</si>
  <si>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</si>
  <si>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</si>
  <si>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</si>
  <si>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</si>
  <si>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</si>
  <si>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</si>
  <si>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</si>
  <si>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</si>
  <si>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</si>
  <si>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</si>
  <si>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</si>
  <si>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</si>
  <si>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</si>
  <si>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</si>
  <si>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</si>
  <si>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</si>
  <si>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</si>
  <si>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</si>
  <si>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</si>
  <si>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</si>
  <si>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</si>
  <si>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</si>
  <si>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</si>
  <si>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</si>
  <si>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</si>
  <si>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</si>
  <si>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</si>
  <si>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</si>
  <si>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</si>
  <si>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</si>
  <si>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</si>
  <si>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</si>
  <si>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</si>
  <si>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</si>
  <si>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</si>
  <si>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</si>
  <si>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</si>
  <si>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</si>
  <si>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</si>
  <si>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</si>
  <si>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</si>
  <si>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</si>
  <si>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</si>
  <si>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</si>
  <si>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</si>
  <si>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</si>
  <si>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</si>
  <si>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</si>
  <si>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</si>
  <si>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</si>
  <si>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</si>
  <si>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</si>
  <si>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</si>
  <si>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</si>
  <si>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</si>
  <si>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</si>
  <si>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</si>
  <si>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</si>
  <si>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</si>
  <si>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</si>
  <si>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</si>
  <si>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</si>
  <si>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</si>
  <si>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</si>
  <si>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</si>
  <si>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</si>
  <si>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</si>
  <si>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</si>
  <si>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</si>
  <si>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</si>
  <si>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</si>
  <si>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</si>
  <si>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</si>
  <si>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</si>
  <si>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</si>
  <si>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</si>
  <si>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</si>
  <si>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</si>
  <si>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</si>
  <si>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</si>
  <si>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</si>
  <si>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</si>
  <si>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</si>
  <si>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</si>
  <si>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</si>
  <si>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</si>
  <si>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</si>
  <si>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</si>
  <si>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</si>
  <si>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</si>
  <si>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</si>
  <si>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</si>
  <si>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</si>
  <si>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</si>
  <si>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</si>
  <si>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</si>
  <si>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</si>
  <si>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</si>
  <si>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</si>
  <si>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</si>
  <si>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</si>
  <si>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</si>
  <si>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</si>
  <si>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</si>
  <si>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</si>
  <si>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</si>
  <si>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</si>
  <si>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</si>
  <si>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</si>
  <si>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</si>
  <si>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</si>
  <si>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</si>
  <si>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</si>
  <si>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</si>
  <si>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</si>
  <si>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</si>
  <si>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</si>
  <si>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</si>
  <si>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</si>
  <si>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</si>
  <si>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</si>
  <si>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</si>
  <si>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</si>
  <si>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</si>
  <si>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</si>
  <si>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</si>
  <si>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</si>
  <si>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</si>
  <si>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</si>
  <si>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</si>
  <si>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</si>
  <si>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</si>
  <si>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</si>
  <si>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</si>
  <si>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</si>
  <si>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</si>
  <si>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</si>
  <si>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</si>
  <si>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</si>
  <si>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</si>
  <si>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</si>
  <si>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</si>
  <si>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</si>
  <si>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</si>
  <si>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</si>
  <si>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</si>
  <si>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</si>
  <si>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</si>
  <si>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</si>
  <si>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</si>
  <si>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</si>
  <si>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</si>
  <si>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</si>
  <si>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</si>
  <si>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</si>
  <si>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</si>
  <si>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</si>
  <si>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</si>
  <si>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</si>
  <si>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</si>
  <si>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</si>
  <si>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</si>
  <si>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</si>
  <si>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</si>
  <si>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</si>
  <si>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</si>
  <si>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</si>
  <si>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</si>
  <si>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</si>
  <si>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</si>
  <si>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</si>
  <si>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</si>
  <si>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</si>
  <si>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</si>
  <si>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</si>
  <si>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</si>
  <si>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</si>
  <si>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</si>
  <si>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</si>
  <si>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</si>
  <si>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</si>
  <si>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</si>
  <si>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</si>
  <si>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</si>
  <si>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</si>
  <si>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</si>
  <si>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</si>
  <si>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</si>
  <si>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</si>
  <si>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</si>
  <si>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</si>
  <si>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</si>
  <si>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</si>
  <si>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</si>
  <si>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</si>
  <si>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</si>
  <si>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</si>
  <si>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</si>
  <si>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</si>
  <si>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</si>
  <si>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</si>
  <si>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</si>
  <si>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</si>
  <si>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</si>
  <si>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</si>
  <si>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</si>
  <si>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</si>
  <si>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</si>
  <si>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</si>
  <si>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</si>
  <si>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</si>
  <si>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</si>
  <si>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</si>
  <si>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</si>
  <si>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</si>
  <si>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</si>
  <si>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</si>
  <si>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</si>
  <si>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</si>
  <si>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</si>
  <si>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</si>
  <si>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</si>
  <si>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</si>
  <si>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</si>
  <si>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</si>
  <si>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</si>
  <si>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</si>
  <si>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</si>
  <si>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</si>
  <si>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</si>
  <si>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</si>
  <si>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</si>
  <si>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</si>
  <si>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</si>
  <si>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</si>
  <si>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</si>
  <si>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</si>
  <si>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</si>
  <si>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</si>
  <si>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</si>
  <si>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</si>
  <si>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</si>
  <si>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</si>
  <si>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</si>
  <si>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</si>
  <si>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</si>
  <si>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</si>
  <si>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</si>
  <si>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</si>
  <si>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</si>
  <si>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</si>
  <si>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</si>
  <si>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</si>
  <si>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</si>
  <si>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</si>
  <si>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</si>
  <si>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</si>
  <si>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</si>
  <si>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</si>
  <si>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</si>
  <si>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</si>
  <si>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</si>
  <si>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</si>
  <si>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</si>
  <si>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</si>
  <si>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</si>
  <si>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</si>
  <si>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</si>
  <si>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</si>
  <si>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</si>
  <si>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</si>
  <si>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</si>
  <si>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</si>
  <si>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</si>
  <si>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</si>
  <si>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</si>
  <si>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</si>
  <si>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</si>
  <si>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</si>
  <si>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</si>
  <si>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</si>
  <si>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</si>
  <si>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</si>
  <si>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</si>
  <si>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</si>
  <si>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</si>
  <si>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</si>
  <si>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</si>
  <si>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</si>
  <si>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</si>
  <si>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</si>
  <si>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</si>
  <si>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</si>
  <si>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</si>
  <si>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</si>
  <si>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</si>
  <si>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</si>
  <si>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</si>
  <si>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</si>
  <si>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</si>
  <si>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</si>
  <si>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</si>
  <si>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</si>
  <si>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</si>
  <si>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</si>
  <si>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</si>
  <si>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</si>
  <si>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</si>
  <si>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</si>
  <si>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</si>
  <si>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</si>
  <si>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</si>
  <si>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</si>
  <si>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</si>
  <si>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</si>
  <si>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</si>
  <si>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</si>
  <si>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</si>
  <si>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</si>
  <si>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</si>
  <si>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</si>
  <si>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</si>
  <si>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</si>
  <si>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</si>
  <si>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</si>
  <si>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</si>
  <si>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</si>
  <si>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</si>
  <si>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</si>
  <si>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</si>
  <si>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</si>
  <si>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</si>
  <si>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</si>
  <si>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</si>
  <si>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</si>
  <si>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</si>
  <si>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</si>
  <si>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</si>
  <si>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</si>
  <si>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</si>
  <si>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</si>
  <si>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</si>
  <si>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</si>
  <si>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</si>
  <si>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</si>
  <si>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</si>
  <si>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</si>
  <si>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</si>
  <si>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</si>
  <si>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</si>
  <si>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</si>
  <si>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</si>
  <si>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</si>
  <si>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</si>
  <si>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</si>
  <si>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</si>
  <si>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</si>
  <si>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</si>
  <si>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</si>
  <si>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</si>
  <si>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</si>
  <si>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</si>
  <si>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</si>
  <si>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</si>
  <si>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</si>
  <si>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</si>
  <si>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</si>
  <si>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</si>
  <si>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</si>
  <si>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</si>
  <si>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</si>
  <si>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</si>
  <si>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</si>
  <si>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</si>
  <si>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</si>
  <si>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</si>
  <si>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</si>
  <si>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</si>
  <si>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</si>
  <si>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</si>
  <si>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</si>
  <si>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</si>
  <si>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</si>
  <si>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</si>
  <si>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</si>
  <si>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</si>
  <si>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</si>
  <si>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</si>
  <si>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</si>
  <si>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</si>
  <si>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</si>
  <si>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</si>
  <si>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</si>
  <si>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</si>
  <si>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</si>
  <si>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</si>
  <si>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</si>
  <si>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</si>
  <si>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</si>
  <si>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</si>
  <si>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</si>
  <si>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</si>
  <si>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</si>
  <si>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</si>
  <si>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</si>
  <si>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</si>
  <si>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</si>
  <si>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</si>
  <si>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</si>
  <si>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</si>
  <si>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</si>
  <si>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</si>
  <si>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</si>
  <si>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</si>
  <si>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</si>
  <si>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</si>
  <si>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</si>
  <si>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</si>
  <si>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</si>
  <si>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</si>
  <si>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</si>
  <si>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</si>
  <si>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</si>
  <si>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</si>
  <si>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</si>
  <si>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</si>
  <si>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</si>
  <si>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</si>
  <si>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</si>
  <si>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</si>
  <si>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</si>
  <si>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</si>
  <si>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</si>
  <si>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</si>
  <si>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</si>
  <si>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</si>
  <si>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</si>
  <si>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</si>
  <si>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</si>
  <si>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</si>
  <si>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</si>
  <si>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</si>
  <si>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</si>
  <si>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</si>
  <si>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</si>
  <si>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</si>
  <si>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</si>
  <si>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</si>
  <si>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</si>
  <si>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</si>
  <si>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</si>
  <si>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</si>
  <si>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</si>
  <si>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</si>
  <si>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</si>
  <si>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</si>
  <si>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</si>
  <si>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</si>
  <si>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</si>
  <si>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</si>
  <si>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</si>
  <si>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</si>
  <si>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</si>
  <si>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</si>
  <si>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</si>
  <si>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</si>
  <si>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</si>
  <si>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</si>
  <si>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</si>
  <si>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</si>
  <si>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</si>
  <si>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</si>
  <si>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</si>
  <si>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</si>
  <si>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</si>
  <si>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</si>
  <si>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</si>
  <si>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</si>
  <si>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</si>
  <si>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</si>
  <si>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</si>
  <si>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</si>
  <si>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</si>
  <si>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</si>
  <si>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</si>
  <si>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</si>
  <si>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</si>
  <si>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</si>
  <si>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</si>
  <si>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</si>
  <si>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</si>
  <si>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</si>
  <si>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</si>
  <si>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</si>
  <si>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</si>
  <si>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</si>
  <si>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</si>
  <si>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</si>
  <si>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</si>
  <si>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</si>
  <si>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</si>
  <si>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</si>
  <si>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</si>
  <si>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</si>
  <si>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</si>
  <si>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</si>
  <si>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</si>
  <si>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</si>
  <si>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</si>
  <si>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</si>
  <si>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</si>
  <si>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</si>
  <si>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</si>
  <si>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</si>
  <si>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</si>
  <si>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</si>
  <si>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</si>
  <si>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</si>
  <si>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</si>
  <si>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</si>
  <si>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</si>
  <si>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</si>
  <si>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</si>
  <si>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</si>
  <si>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</si>
  <si>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</si>
  <si>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</si>
  <si>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</si>
  <si>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</si>
  <si>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</si>
  <si>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</si>
  <si>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</si>
  <si>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</si>
  <si>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</si>
  <si>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</si>
  <si>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</si>
  <si>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</si>
  <si>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</si>
  <si>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</si>
  <si>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</si>
  <si>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</si>
  <si>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</si>
  <si>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</si>
  <si>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</si>
  <si>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</si>
  <si>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</si>
  <si>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</si>
  <si>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</si>
  <si>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</si>
  <si>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</si>
  <si>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</si>
  <si>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</si>
  <si>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</si>
  <si>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</si>
  <si>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</si>
  <si>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</si>
  <si>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</si>
  <si>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</si>
  <si>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</si>
  <si>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</si>
  <si>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</si>
  <si>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</si>
  <si>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</si>
  <si>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</si>
  <si>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</si>
  <si>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</si>
  <si>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</si>
  <si>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</si>
  <si>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</si>
  <si>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</si>
  <si>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</si>
  <si>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</si>
  <si>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</si>
  <si>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</si>
  <si>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</si>
  <si>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</si>
  <si>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</si>
  <si>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</si>
  <si>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</si>
  <si>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</si>
  <si>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</si>
  <si>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</si>
  <si>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</si>
  <si>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</si>
  <si>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</si>
  <si>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</si>
  <si>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</si>
  <si>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</si>
  <si>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</si>
  <si>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</si>
  <si>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</si>
  <si>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</si>
  <si>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</si>
  <si>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</si>
  <si>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</si>
  <si>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</si>
  <si>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</si>
  <si>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</si>
  <si>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</si>
  <si>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</si>
  <si>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</si>
  <si>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</si>
  <si>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</si>
  <si>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</si>
  <si>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</si>
  <si>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</si>
  <si>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</si>
  <si>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</si>
  <si>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</si>
  <si>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</si>
  <si>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</si>
  <si>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</si>
  <si>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</si>
  <si>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</si>
  <si>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</si>
  <si>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</si>
  <si>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</si>
  <si>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</si>
  <si>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</si>
  <si>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</si>
  <si>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</si>
  <si>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</si>
  <si>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</si>
  <si>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</si>
  <si>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</si>
  <si>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</si>
  <si>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</si>
  <si>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</si>
  <si>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</si>
  <si>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</si>
  <si>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</si>
  <si>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</si>
  <si>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</si>
  <si>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</si>
  <si>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</si>
  <si>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</si>
  <si>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</si>
  <si>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</si>
  <si>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</si>
  <si>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</si>
  <si>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</si>
  <si>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</si>
  <si>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</si>
  <si>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</si>
  <si>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</si>
  <si>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</si>
  <si>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</si>
  <si>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</si>
  <si>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</si>
  <si>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</si>
  <si>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</si>
  <si>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</si>
  <si>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</si>
  <si>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</si>
  <si>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</si>
  <si>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</si>
  <si>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</si>
  <si>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</si>
  <si>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</si>
  <si>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</si>
  <si>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</si>
  <si>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</si>
  <si>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</si>
  <si>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</si>
  <si>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</si>
  <si>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</si>
  <si>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</si>
  <si>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</si>
  <si>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</si>
  <si>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</si>
  <si>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</si>
  <si>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</si>
  <si>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</si>
  <si>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</si>
  <si>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</si>
  <si>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</si>
  <si>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</si>
  <si>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</si>
  <si>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</si>
  <si>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</si>
  <si>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</si>
  <si>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</si>
  <si>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</si>
  <si>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</si>
  <si>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</si>
  <si>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</si>
  <si>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</si>
  <si>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</si>
  <si>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</si>
  <si>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</si>
  <si>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</si>
  <si>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</si>
  <si>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</si>
  <si>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</si>
  <si>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</si>
  <si>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</si>
  <si>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</si>
  <si>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</si>
  <si>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</si>
  <si>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</si>
  <si>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</si>
  <si>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</si>
  <si>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</si>
  <si>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</si>
  <si>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</si>
  <si>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</si>
  <si>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</si>
  <si>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</si>
  <si>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</si>
  <si>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</si>
  <si>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</si>
  <si>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</si>
  <si>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</si>
  <si>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</si>
  <si>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</si>
  <si>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</si>
  <si>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</si>
  <si>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</si>
  <si>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</si>
  <si>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</si>
  <si>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</si>
  <si>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</si>
  <si>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</si>
  <si>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</si>
  <si>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</si>
  <si>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</si>
  <si>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</si>
  <si>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</si>
  <si>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</si>
  <si>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</si>
  <si>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</si>
  <si>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</si>
  <si>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</si>
  <si>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</si>
  <si>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</si>
  <si>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</si>
  <si>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</si>
  <si>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</si>
  <si>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</si>
  <si>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</si>
  <si>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</si>
  <si>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</si>
  <si>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</si>
  <si>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</si>
  <si>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</si>
  <si>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</si>
  <si>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</si>
  <si>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</si>
  <si>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</si>
  <si>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</si>
  <si>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</si>
  <si>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</si>
  <si>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</si>
  <si>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</si>
  <si>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</si>
  <si>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</si>
  <si>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</si>
  <si>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</si>
  <si>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</si>
  <si>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</si>
  <si>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</si>
  <si>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</si>
  <si>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</si>
  <si>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</si>
  <si>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</si>
  <si>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</si>
  <si>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</si>
  <si>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</si>
  <si>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</si>
  <si>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</si>
  <si>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</si>
  <si>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</si>
  <si>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</si>
  <si>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</si>
  <si>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</si>
  <si>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</si>
  <si>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</si>
  <si>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</si>
  <si>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</si>
  <si>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</si>
  <si>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</si>
  <si>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</si>
  <si>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</si>
  <si>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</si>
  <si>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</si>
  <si>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</si>
  <si>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</si>
  <si>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</si>
  <si>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</si>
  <si>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</si>
  <si>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</si>
  <si>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</si>
  <si>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</si>
  <si>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</si>
  <si>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</si>
  <si>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</si>
  <si>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</si>
  <si>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</si>
  <si>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</si>
  <si>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</si>
  <si>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</si>
  <si>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</si>
  <si>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</si>
  <si>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</si>
  <si>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</si>
  <si>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</si>
  <si>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</si>
  <si>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</si>
  <si>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</si>
  <si>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</si>
  <si>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</si>
  <si>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</si>
  <si>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</si>
  <si>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</si>
  <si>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</si>
  <si>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</si>
  <si>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</si>
  <si>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</si>
  <si>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</si>
  <si>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</si>
  <si>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</si>
  <si>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</si>
  <si>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</si>
  <si>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</si>
  <si>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</si>
  <si>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</si>
  <si>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</si>
  <si>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</si>
  <si>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</si>
  <si>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</si>
  <si>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</si>
  <si>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</si>
  <si>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</si>
  <si>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</si>
  <si>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</si>
  <si>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</si>
  <si>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</si>
  <si>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</si>
  <si>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</si>
  <si>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</si>
  <si>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</si>
  <si>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</si>
  <si>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</si>
  <si>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</si>
  <si>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</si>
  <si>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</si>
  <si>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</si>
  <si>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</si>
  <si>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</si>
  <si>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</si>
  <si>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</si>
  <si>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</si>
  <si>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</si>
  <si>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</si>
  <si>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</si>
  <si>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</si>
  <si>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</si>
  <si>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</si>
  <si>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</si>
  <si>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</si>
  <si>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</si>
  <si>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</si>
  <si>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</si>
  <si>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</si>
  <si>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</si>
  <si>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</si>
  <si>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</si>
  <si>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</si>
  <si>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</si>
  <si>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</si>
  <si>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</si>
  <si>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</si>
  <si>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</si>
  <si>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</si>
  <si>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</si>
  <si>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</si>
  <si>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</si>
  <si>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</si>
  <si>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</si>
  <si>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</si>
  <si>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</si>
  <si>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</si>
  <si>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</si>
  <si>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</si>
  <si>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</si>
  <si>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</si>
  <si>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</si>
  <si>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</si>
  <si>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</si>
  <si>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</si>
  <si>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</si>
  <si>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</si>
  <si>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</si>
  <si>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</si>
  <si>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</si>
  <si>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</si>
  <si>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</si>
  <si>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</si>
  <si>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</si>
  <si>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</si>
  <si>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</si>
  <si>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</si>
  <si>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</si>
  <si>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</si>
  <si>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</si>
  <si>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</si>
  <si>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</si>
  <si>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</si>
  <si>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</si>
  <si>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</si>
  <si>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</si>
  <si>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</si>
  <si>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</si>
  <si>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</si>
  <si>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</si>
  <si>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</si>
  <si>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</si>
  <si>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</si>
  <si>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</si>
  <si>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</si>
  <si>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</si>
  <si>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</si>
  <si>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</si>
  <si>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</si>
  <si>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</si>
  <si>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</si>
  <si>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</si>
  <si>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</si>
  <si>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</si>
  <si>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</si>
  <si>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</si>
  <si>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</si>
  <si>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</si>
  <si>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</si>
  <si>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</si>
  <si>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</si>
  <si>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</si>
  <si>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</si>
  <si>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</si>
  <si>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</si>
  <si>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</si>
  <si>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</si>
  <si>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</si>
  <si>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</si>
  <si>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</si>
  <si>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</si>
  <si>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</si>
  <si>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</si>
  <si>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</si>
  <si>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</si>
  <si>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</si>
  <si>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</si>
  <si>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</si>
  <si>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</si>
  <si>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</si>
  <si>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</si>
  <si>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</si>
  <si>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</si>
  <si>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</si>
  <si>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</si>
  <si>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</si>
  <si>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</si>
  <si>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</si>
  <si>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</si>
  <si>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</si>
  <si>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</si>
  <si>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</si>
  <si>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</si>
  <si>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</si>
  <si>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</si>
  <si>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</si>
  <si>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</si>
  <si>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</si>
  <si>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</si>
  <si>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</si>
  <si>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</si>
  <si>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</si>
  <si>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</si>
  <si>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</si>
  <si>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</si>
  <si>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</si>
  <si>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</si>
  <si>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</si>
  <si>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</si>
  <si>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</si>
  <si>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</si>
  <si>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</si>
  <si>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</si>
  <si>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</si>
  <si>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</si>
  <si>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</si>
  <si>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</si>
  <si>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</si>
  <si>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</si>
  <si>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</si>
  <si>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</si>
  <si>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</si>
  <si>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</si>
  <si>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</si>
  <si>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</si>
  <si>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</si>
  <si>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</si>
  <si>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</si>
  <si>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</si>
  <si>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</si>
  <si>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</si>
  <si>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</si>
  <si>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</si>
  <si>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</si>
  <si>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</si>
  <si>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</si>
  <si>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</si>
  <si>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</si>
  <si>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</si>
  <si>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</si>
  <si>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</si>
  <si>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</si>
  <si>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</si>
  <si>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</si>
  <si>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</si>
  <si>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</si>
  <si>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</si>
  <si>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</si>
  <si>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</si>
  <si>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</si>
  <si>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</si>
  <si>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</si>
  <si>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</si>
  <si>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</si>
  <si>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</si>
  <si>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</si>
  <si>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</si>
  <si>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</si>
  <si>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</si>
  <si>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</si>
  <si>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</si>
  <si>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</si>
  <si>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</si>
  <si>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</si>
  <si>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</si>
  <si>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</si>
  <si>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</si>
  <si>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</si>
  <si>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</si>
  <si>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</si>
  <si>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</si>
  <si>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</si>
  <si>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</si>
  <si>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</si>
  <si>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</si>
  <si>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</si>
  <si>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</si>
  <si>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</si>
  <si>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</si>
  <si>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</si>
  <si>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</si>
  <si>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</si>
  <si>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</si>
  <si>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</si>
  <si>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</si>
  <si>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</si>
  <si>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</si>
  <si>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</si>
  <si>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</si>
  <si>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</si>
  <si>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</si>
  <si>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</si>
  <si>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</si>
  <si>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</si>
  <si>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</si>
  <si>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</si>
  <si>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</si>
  <si>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</si>
  <si>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</si>
  <si>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</si>
  <si>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</si>
  <si>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</si>
  <si>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</si>
  <si>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</si>
  <si>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</si>
  <si>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</si>
  <si>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</si>
  <si>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</si>
  <si>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</si>
  <si>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</si>
  <si>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</si>
  <si>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</si>
  <si>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</si>
  <si>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</si>
  <si>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</si>
  <si>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</si>
  <si>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</si>
  <si>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</si>
  <si>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</si>
  <si>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</si>
  <si>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</si>
  <si>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</si>
  <si>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</si>
  <si>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</si>
  <si>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</si>
  <si>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</si>
  <si>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</si>
  <si>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</si>
  <si>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</si>
  <si>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</si>
  <si>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</si>
  <si>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</si>
  <si>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</si>
  <si>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</si>
  <si>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</si>
  <si>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</si>
  <si>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</si>
  <si>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</si>
  <si>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</si>
  <si>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</si>
  <si>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</si>
  <si>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</si>
  <si>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</si>
  <si>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</si>
  <si>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</si>
  <si>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</si>
  <si>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</si>
  <si>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</si>
  <si>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</si>
  <si>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</si>
  <si>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</si>
  <si>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</si>
  <si>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</si>
  <si>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</si>
  <si>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</si>
  <si>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</si>
  <si>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</si>
  <si>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</si>
  <si>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</si>
  <si>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</si>
  <si>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</si>
  <si>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</si>
  <si>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</si>
  <si>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</si>
  <si>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</si>
  <si>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</si>
  <si>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</si>
  <si>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</si>
  <si>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</si>
  <si>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</si>
  <si>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</si>
  <si>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</si>
  <si>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</si>
  <si>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</si>
  <si>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</si>
  <si>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</si>
  <si>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</si>
  <si>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</si>
  <si>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</si>
  <si>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</si>
  <si>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</si>
  <si>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</si>
  <si>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</si>
  <si>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</si>
  <si>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</si>
  <si>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</si>
  <si>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</si>
  <si>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</si>
  <si>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</si>
  <si>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</si>
  <si>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</si>
  <si>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</si>
  <si>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</si>
  <si>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</si>
  <si>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</si>
  <si>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</si>
  <si>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</si>
  <si>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</si>
  <si>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</si>
  <si>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</si>
  <si>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</si>
  <si>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</si>
  <si>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</si>
  <si>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</si>
  <si>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</si>
  <si>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</si>
  <si>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</si>
  <si>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</si>
  <si>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</si>
  <si>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</si>
  <si>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</si>
  <si>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</si>
  <si>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</si>
  <si>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</si>
  <si>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</si>
  <si>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</si>
  <si>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</si>
  <si>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</si>
  <si>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</si>
  <si>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</si>
  <si>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</si>
  <si>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</si>
  <si>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</si>
  <si>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</si>
  <si>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</si>
  <si>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</si>
  <si>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</si>
  <si>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</si>
  <si>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</si>
  <si>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</si>
  <si>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</si>
  <si>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</si>
  <si>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</si>
  <si>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</si>
  <si>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</si>
  <si>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</si>
  <si>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</si>
  <si>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</si>
  <si>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</si>
  <si>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</si>
  <si>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</si>
  <si>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</si>
  <si>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</si>
  <si>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</si>
  <si>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</si>
  <si>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</si>
  <si>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</si>
  <si>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</si>
  <si>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</si>
  <si>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</si>
  <si>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</si>
  <si>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</si>
  <si>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</si>
  <si>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</si>
  <si>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</si>
  <si>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</si>
  <si>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</si>
  <si>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</si>
  <si>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</si>
  <si>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</si>
  <si>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</si>
  <si>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</si>
  <si>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</si>
  <si>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</si>
  <si>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</si>
  <si>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</si>
  <si>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</si>
  <si>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</si>
  <si>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</si>
  <si>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</si>
  <si>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</si>
  <si>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</si>
  <si>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</si>
  <si>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</si>
  <si>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</si>
  <si>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</si>
  <si>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</si>
  <si>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</si>
  <si>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</si>
  <si>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</si>
  <si>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</si>
  <si>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</si>
  <si>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</si>
  <si>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</si>
  <si>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</si>
  <si>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</si>
  <si>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</si>
  <si>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</si>
  <si>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</si>
  <si>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</si>
  <si>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</si>
  <si>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</si>
  <si>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</si>
  <si>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</si>
  <si>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</si>
  <si>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</si>
  <si>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</si>
  <si>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</si>
  <si>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</si>
  <si>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</si>
  <si>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</si>
  <si>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</si>
  <si>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</si>
  <si>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</si>
  <si>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</si>
  <si>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</si>
  <si>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</si>
  <si>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</si>
  <si>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</si>
  <si>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</si>
  <si>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</si>
  <si>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</si>
  <si>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</si>
  <si>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</si>
  <si>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</si>
  <si>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</si>
  <si>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</si>
  <si>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</si>
  <si>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</si>
  <si>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</si>
  <si>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</si>
  <si>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</si>
  <si>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</si>
  <si>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</si>
  <si>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</si>
  <si>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</si>
  <si>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</si>
  <si>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</si>
  <si>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</si>
  <si>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</si>
  <si>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</si>
  <si>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</si>
  <si>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</si>
  <si>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</si>
  <si>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</si>
  <si>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</si>
  <si>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</si>
  <si>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</si>
  <si>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</si>
  <si>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</si>
  <si>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</si>
  <si>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</si>
  <si>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</si>
  <si>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</si>
  <si>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</si>
  <si>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</si>
  <si>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</si>
  <si>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</si>
  <si>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</si>
  <si>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</si>
  <si>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</si>
  <si>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</si>
  <si>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</si>
  <si>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</si>
  <si>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</si>
  <si>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</si>
  <si>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</si>
  <si>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</si>
  <si>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</si>
  <si>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</si>
  <si>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</si>
  <si>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</si>
  <si>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</si>
  <si>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</si>
  <si>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</si>
  <si>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</si>
  <si>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</si>
  <si>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</si>
  <si>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</si>
  <si>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</si>
  <si>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</si>
  <si>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</si>
  <si>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</si>
  <si>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</si>
  <si>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</si>
  <si>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</si>
  <si>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</si>
  <si>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</si>
  <si>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</si>
  <si>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</si>
  <si>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</si>
  <si>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</si>
  <si>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</si>
  <si>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</si>
  <si>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</si>
  <si>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</si>
  <si>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</si>
  <si>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</si>
  <si>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</si>
  <si>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</si>
  <si>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</si>
  <si>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</si>
  <si>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</si>
  <si>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</si>
  <si>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</si>
  <si>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</si>
  <si>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</si>
  <si>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</si>
  <si>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</si>
  <si>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</si>
  <si>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</si>
  <si>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</si>
  <si>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</si>
  <si>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</si>
  <si>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</si>
  <si>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</si>
  <si>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</si>
  <si>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</si>
  <si>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</si>
  <si>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</si>
  <si>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</si>
  <si>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</si>
  <si>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</si>
  <si>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</si>
  <si>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</si>
  <si>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</si>
  <si>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</si>
  <si>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</si>
  <si>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</si>
  <si>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</si>
  <si>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</si>
  <si>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</si>
  <si>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</si>
  <si>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</si>
  <si>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</si>
  <si>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</si>
  <si>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</si>
  <si>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</si>
  <si>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</si>
  <si>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</si>
  <si>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</si>
  <si>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</si>
  <si>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</si>
  <si>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</si>
  <si>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</si>
  <si>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</si>
  <si>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</si>
  <si>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</si>
  <si>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</si>
  <si>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</si>
  <si>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</si>
  <si>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</si>
  <si>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</si>
  <si>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</si>
  <si>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</si>
  <si>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</si>
  <si>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</si>
  <si>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</si>
  <si>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</si>
  <si>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</si>
  <si>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</si>
  <si>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</si>
  <si>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</si>
  <si>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</si>
  <si>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</si>
  <si>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</si>
  <si>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</si>
  <si>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</si>
  <si>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</si>
  <si>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</si>
  <si>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</si>
  <si>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</si>
  <si>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</si>
  <si>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</si>
  <si>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</si>
  <si>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</si>
  <si>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</si>
  <si>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</si>
  <si>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</si>
  <si>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</si>
  <si>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</si>
  <si>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</si>
  <si>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</si>
  <si>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</si>
  <si>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</si>
  <si>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</si>
  <si>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</si>
  <si>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</si>
  <si>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</si>
  <si>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</si>
  <si>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</si>
  <si>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</si>
  <si>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</si>
  <si>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</si>
  <si>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</si>
  <si>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</si>
  <si>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</si>
  <si>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</si>
  <si>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</si>
  <si>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</si>
  <si>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</si>
  <si>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</si>
  <si>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</si>
  <si>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</si>
  <si>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</si>
  <si>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</si>
  <si>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</si>
  <si>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</si>
  <si>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</si>
  <si>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</si>
  <si>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</si>
  <si>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</si>
  <si>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</si>
  <si>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</si>
  <si>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</si>
  <si>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</si>
  <si>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</si>
  <si>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</si>
  <si>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</si>
  <si>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</si>
  <si>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</si>
  <si>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</si>
  <si>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</si>
  <si>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</si>
  <si>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</si>
  <si>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</si>
  <si>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</si>
  <si>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</si>
  <si>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</si>
  <si>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</si>
  <si>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</si>
  <si>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</si>
  <si>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</si>
  <si>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</si>
  <si>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</si>
  <si>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</si>
  <si>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</si>
  <si>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</si>
  <si>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</si>
  <si>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</si>
  <si>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</si>
  <si>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</si>
  <si>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</si>
  <si>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</si>
  <si>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</si>
  <si>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</si>
  <si>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</si>
  <si>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</si>
  <si>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</si>
  <si>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</si>
  <si>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</si>
  <si>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</si>
  <si>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</si>
  <si>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</si>
  <si>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</si>
  <si>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</si>
  <si>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</si>
  <si>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</si>
  <si>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</si>
  <si>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</si>
  <si>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</si>
  <si>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</si>
  <si>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</si>
  <si>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</si>
  <si>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</si>
  <si>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</si>
  <si>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</si>
  <si>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</si>
  <si>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</si>
  <si>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</si>
  <si>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</si>
  <si>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</si>
  <si>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</si>
  <si>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</si>
  <si>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</si>
  <si>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</si>
  <si>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</si>
  <si>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</si>
  <si>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</si>
  <si>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</si>
  <si>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</si>
  <si>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</si>
  <si>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</si>
  <si>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</si>
  <si>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</si>
  <si>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</si>
  <si>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</si>
  <si>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</si>
  <si>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</si>
  <si>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</si>
  <si>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</si>
  <si>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</si>
  <si>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</si>
  <si>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</si>
  <si>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</si>
  <si>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</si>
  <si>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</si>
  <si>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</si>
  <si>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</si>
  <si>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</si>
  <si>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</si>
  <si>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</si>
  <si>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</si>
  <si>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</si>
  <si>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</si>
  <si>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</si>
  <si>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</si>
  <si>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</si>
  <si>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</si>
  <si>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</si>
  <si>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</si>
  <si>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</si>
  <si>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</si>
  <si>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</si>
  <si>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</si>
  <si>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</si>
  <si>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</si>
  <si>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</si>
  <si>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</si>
  <si>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</si>
  <si>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</si>
  <si>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</si>
  <si>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</si>
  <si>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</si>
  <si>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</si>
  <si>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</si>
  <si>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</si>
  <si>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</si>
  <si>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</si>
  <si>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</si>
  <si>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</si>
  <si>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</si>
  <si>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</si>
  <si>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</si>
  <si>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</si>
  <si>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</si>
  <si>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</si>
  <si>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</si>
  <si>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</si>
  <si>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</si>
  <si>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</si>
  <si>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</si>
  <si>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</si>
  <si>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</si>
  <si>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</si>
  <si>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</si>
  <si>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</si>
  <si>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</si>
  <si>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</si>
  <si>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</si>
  <si>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</si>
  <si>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</si>
  <si>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</si>
  <si>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</si>
  <si>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</si>
  <si>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</si>
  <si>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</si>
  <si>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</si>
  <si>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</si>
  <si>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</si>
  <si>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</si>
  <si>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</si>
  <si>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</si>
  <si>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</si>
  <si>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</si>
  <si>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</si>
  <si>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</si>
  <si>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</si>
  <si>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</si>
  <si>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</si>
  <si>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</si>
  <si>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</si>
  <si>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</si>
  <si>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</si>
  <si>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</si>
  <si>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</si>
  <si>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</si>
  <si>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</si>
  <si>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</si>
  <si>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</si>
  <si>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</si>
  <si>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</si>
  <si>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</si>
  <si>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</si>
  <si>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</si>
  <si>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</si>
  <si>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</si>
  <si>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</si>
  <si>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</si>
  <si>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</si>
  <si>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</si>
  <si>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</si>
  <si>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</si>
  <si>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</si>
  <si>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</si>
  <si>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</si>
  <si>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</si>
  <si>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</si>
  <si>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</si>
  <si>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</si>
  <si>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</si>
  <si>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</si>
  <si>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</si>
  <si>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</si>
  <si>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</si>
  <si>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</si>
  <si>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</si>
  <si>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</si>
  <si>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</si>
  <si>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</si>
  <si>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</si>
  <si>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</si>
  <si>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</si>
  <si>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</si>
  <si>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</si>
  <si>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</si>
  <si>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</si>
  <si>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</si>
  <si>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</si>
  <si>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</si>
  <si>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</si>
  <si>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</si>
  <si>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</si>
  <si>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</si>
  <si>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</si>
  <si>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</si>
  <si>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</si>
  <si>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</si>
  <si>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</si>
  <si>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</si>
  <si>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</si>
  <si>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</si>
  <si>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</si>
  <si>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</si>
  <si>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</si>
  <si>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</si>
  <si>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</si>
  <si>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</si>
  <si>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</si>
  <si>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</si>
  <si>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</si>
  <si>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</si>
  <si>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</si>
  <si>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</si>
  <si>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</si>
  <si>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</si>
  <si>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</si>
  <si>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</si>
  <si>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</si>
  <si>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</si>
  <si>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</si>
  <si>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</si>
  <si>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</si>
  <si>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</si>
  <si>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</si>
  <si>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</si>
  <si>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</si>
  <si>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</si>
  <si>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</si>
  <si>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</si>
  <si>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</si>
  <si>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</si>
  <si>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</si>
  <si>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</si>
  <si>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</si>
  <si>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</si>
  <si>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</si>
  <si>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</si>
  <si>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</si>
  <si>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</si>
  <si>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</si>
  <si>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</si>
  <si>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</si>
  <si>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</si>
  <si>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</si>
  <si>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</si>
  <si>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</si>
  <si>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</si>
  <si>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</si>
  <si>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</si>
  <si>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</si>
  <si>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</si>
  <si>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</si>
  <si>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</si>
  <si>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</si>
  <si>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</si>
  <si>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</si>
  <si>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</si>
  <si>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</si>
  <si>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</si>
  <si>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</si>
  <si>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</si>
  <si>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</si>
  <si>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</si>
  <si>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</si>
  <si>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</si>
  <si>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</si>
  <si>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</si>
  <si>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</si>
  <si>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</si>
  <si>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</si>
  <si>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</si>
  <si>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</si>
  <si>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</si>
  <si>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</si>
  <si>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</si>
  <si>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</si>
  <si>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</si>
  <si>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</si>
  <si>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</si>
  <si>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</si>
  <si>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</si>
  <si>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</si>
  <si>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</si>
  <si>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</si>
  <si>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</si>
  <si>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</si>
  <si>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</si>
  <si>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</si>
  <si>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</si>
  <si>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</si>
  <si>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</si>
  <si>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</si>
  <si>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</si>
  <si>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</si>
  <si>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</si>
  <si>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</si>
  <si>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</si>
  <si>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</si>
  <si>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</si>
  <si>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</si>
  <si>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</si>
  <si>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</si>
  <si>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</si>
  <si>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</si>
  <si>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</si>
  <si>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</si>
  <si>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</si>
  <si>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</si>
  <si>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</si>
  <si>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</si>
  <si>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</si>
  <si>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</si>
  <si>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</si>
  <si>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</si>
  <si>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</si>
  <si>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</si>
  <si>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</si>
  <si>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</si>
  <si>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</si>
  <si>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</si>
  <si>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</si>
  <si>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</si>
  <si>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</si>
  <si>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</si>
  <si>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</si>
  <si>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</si>
  <si>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</si>
  <si>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</si>
  <si>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</si>
  <si>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</si>
  <si>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</si>
  <si>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</si>
  <si>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</si>
  <si>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</si>
  <si>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</si>
  <si>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</si>
  <si>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</si>
  <si>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</si>
  <si>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</si>
  <si>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</si>
  <si>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</si>
  <si>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</si>
  <si>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</si>
  <si>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</si>
  <si>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</si>
  <si>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</si>
  <si>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</si>
  <si>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</si>
  <si>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</si>
  <si>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</si>
  <si>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</si>
  <si>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</si>
  <si>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</si>
  <si>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</si>
  <si>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</si>
  <si>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</si>
  <si>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</si>
  <si>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</si>
  <si>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</si>
  <si>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</si>
  <si>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</si>
  <si>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</si>
  <si>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</si>
  <si>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</si>
  <si>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</si>
  <si>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</si>
  <si>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</si>
  <si>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</si>
  <si>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</si>
  <si>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</si>
  <si>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</si>
  <si>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</si>
  <si>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</si>
  <si>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</si>
  <si>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</si>
  <si>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</si>
  <si>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</si>
  <si>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</si>
  <si>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</si>
  <si>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</si>
  <si>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</si>
  <si>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</si>
  <si>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</si>
  <si>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</si>
  <si>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</si>
  <si>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</si>
  <si>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</si>
  <si>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</si>
  <si>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</si>
  <si>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</si>
  <si>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</si>
  <si>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</si>
  <si>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</si>
  <si>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</si>
  <si>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</si>
  <si>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</si>
  <si>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</si>
  <si>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</si>
  <si>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</si>
  <si>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</si>
  <si>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</si>
  <si>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</si>
  <si>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</si>
  <si>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</si>
  <si>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</si>
  <si>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</si>
  <si>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</si>
  <si>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</si>
  <si>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</si>
  <si>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</si>
  <si>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</si>
  <si>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</si>
  <si>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</si>
  <si>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</si>
  <si>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</si>
  <si>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</si>
  <si>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</si>
  <si>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</si>
  <si>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</si>
  <si>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</si>
  <si>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</si>
  <si>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</si>
  <si>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</si>
  <si>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</si>
  <si>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</si>
  <si>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</si>
  <si>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</si>
  <si>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</si>
  <si>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</si>
  <si>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</si>
  <si>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</si>
  <si>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</si>
  <si>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</si>
  <si>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</si>
  <si>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</si>
  <si>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</si>
  <si>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</si>
  <si>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</si>
  <si>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</si>
  <si>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</si>
  <si>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</si>
  <si>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</si>
  <si>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</si>
  <si>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</si>
  <si>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</si>
  <si>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</si>
  <si>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</si>
  <si>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</si>
  <si>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</si>
  <si>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</si>
  <si>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</si>
  <si>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</si>
  <si>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</si>
  <si>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</si>
  <si>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</si>
  <si>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</si>
  <si>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</si>
  <si>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</si>
  <si>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</si>
  <si>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</si>
  <si>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</si>
  <si>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</si>
  <si>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</si>
  <si>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</si>
  <si>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</si>
  <si>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</si>
  <si>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</si>
  <si>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</si>
  <si>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</si>
  <si>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</si>
  <si>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</si>
  <si>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</si>
  <si>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</si>
  <si>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</si>
  <si>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</si>
  <si>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</si>
  <si>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</si>
  <si>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</si>
  <si>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</si>
  <si>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</si>
  <si>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</si>
  <si>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</si>
  <si>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</si>
  <si>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</si>
  <si>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</si>
  <si>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</si>
  <si>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</si>
  <si>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</si>
  <si>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</si>
  <si>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</si>
  <si>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</si>
  <si>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</si>
  <si>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</si>
  <si>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</si>
  <si>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</si>
  <si>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</si>
  <si>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</si>
  <si>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</si>
  <si>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</si>
  <si>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</si>
  <si>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</si>
  <si>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</si>
  <si>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</si>
  <si>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</si>
  <si>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</si>
  <si>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</si>
  <si>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</si>
  <si>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</si>
  <si>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</si>
  <si>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</si>
  <si>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</si>
  <si>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</si>
  <si>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</si>
  <si>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</si>
  <si>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</si>
  <si>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</si>
  <si>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</si>
  <si>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</si>
  <si>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</si>
  <si>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</si>
  <si>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</si>
  <si>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</si>
  <si>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</si>
  <si>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</si>
  <si>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</si>
  <si>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</si>
  <si>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</si>
  <si>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</si>
  <si>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</si>
  <si>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</si>
  <si>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</si>
  <si>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</si>
  <si>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</si>
  <si>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</si>
  <si>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</si>
  <si>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</si>
  <si>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</si>
  <si>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</si>
  <si>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</si>
  <si>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</si>
  <si>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</si>
  <si>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</si>
  <si>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</si>
  <si>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</si>
  <si>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</si>
  <si>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</si>
  <si>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</si>
  <si>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</si>
  <si>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</si>
  <si>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</si>
  <si>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</si>
  <si>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</si>
  <si>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</si>
  <si>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</si>
  <si>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</si>
  <si>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</si>
  <si>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</si>
  <si>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</si>
  <si>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</si>
  <si>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</si>
  <si>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</si>
  <si>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</si>
  <si>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</si>
  <si>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</si>
  <si>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</si>
  <si>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</si>
  <si>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</si>
  <si>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</si>
  <si>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</si>
  <si>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</si>
  <si>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</si>
  <si>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</si>
  <si>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</si>
  <si>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</si>
  <si>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</si>
  <si>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</si>
  <si>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</si>
  <si>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</si>
  <si>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</si>
  <si>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</si>
  <si>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</si>
  <si>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</si>
  <si>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</si>
  <si>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</si>
  <si>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</si>
  <si>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</si>
  <si>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</si>
  <si>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</si>
  <si>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</si>
  <si>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</si>
  <si>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</si>
  <si>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</si>
  <si>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</si>
  <si>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</si>
  <si>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</si>
  <si>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</si>
  <si>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</si>
  <si>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</si>
  <si>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</si>
  <si>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</si>
  <si>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</si>
  <si>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</si>
  <si>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</si>
  <si>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</si>
  <si>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</si>
  <si>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</si>
  <si>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</si>
  <si>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</si>
  <si>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</si>
  <si>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</si>
  <si>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</si>
  <si>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</si>
  <si>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</si>
  <si>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</si>
  <si>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</si>
  <si>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</si>
  <si>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</si>
  <si>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</si>
  <si>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</si>
  <si>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</si>
  <si>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</si>
  <si>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</si>
  <si>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</si>
  <si>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</si>
  <si>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</si>
  <si>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</si>
  <si>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</si>
  <si>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</si>
  <si>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</si>
  <si>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</si>
  <si>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</si>
  <si>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</si>
  <si>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</si>
  <si>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</si>
  <si>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</si>
  <si>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</si>
  <si>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</si>
  <si>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</si>
  <si>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</si>
  <si>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</si>
  <si>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</si>
  <si>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</si>
  <si>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</si>
  <si>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</si>
  <si>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</si>
  <si>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</si>
  <si>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</si>
  <si>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</si>
  <si>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</si>
  <si>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</si>
  <si>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</si>
  <si>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</si>
  <si>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</si>
  <si>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</si>
  <si>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</si>
  <si>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</si>
  <si>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</si>
  <si>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</si>
  <si>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</si>
  <si>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</si>
  <si>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</si>
  <si>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</si>
  <si>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</si>
  <si>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</si>
  <si>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</si>
  <si>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</si>
  <si>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</si>
  <si>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</si>
  <si>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</si>
  <si>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</si>
  <si>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</si>
  <si>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</si>
  <si>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</si>
  <si>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</si>
  <si>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</si>
  <si>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</si>
  <si>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</si>
  <si>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</si>
  <si>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</si>
  <si>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</si>
  <si>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</si>
  <si>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</si>
  <si>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</si>
  <si>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</si>
  <si>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</si>
  <si>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</si>
  <si>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</si>
  <si>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</si>
  <si>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</si>
  <si>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</si>
  <si>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</si>
  <si>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</si>
  <si>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</si>
  <si>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</si>
  <si>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</si>
  <si>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</si>
  <si>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</si>
  <si>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</si>
  <si>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</si>
  <si>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</si>
  <si>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</si>
  <si>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</si>
  <si>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</si>
  <si>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</si>
  <si>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</si>
  <si>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</si>
  <si>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</si>
  <si>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</si>
  <si>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</si>
  <si>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</si>
  <si>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</si>
  <si>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</si>
  <si>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</si>
  <si>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</si>
  <si>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</si>
  <si>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</si>
  <si>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</si>
  <si>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</si>
  <si>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</si>
  <si>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</si>
  <si>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</si>
  <si>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</si>
  <si>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</si>
  <si>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</si>
  <si>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</si>
  <si>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</si>
  <si>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</si>
  <si>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</si>
  <si>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</si>
  <si>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</si>
  <si>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</si>
  <si>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</si>
  <si>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</si>
  <si>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</si>
  <si>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</si>
  <si>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</si>
  <si>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</si>
  <si>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</si>
  <si>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</si>
  <si>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</si>
  <si>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</si>
  <si>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</si>
  <si>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</si>
  <si>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</si>
  <si>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</si>
  <si>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</si>
  <si>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</si>
  <si>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</si>
  <si>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</si>
  <si>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</si>
  <si>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</si>
  <si>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</si>
  <si>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</si>
  <si>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</si>
  <si>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</si>
  <si>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</si>
  <si>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</si>
  <si>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</si>
  <si>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</si>
  <si>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</si>
  <si>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</si>
  <si>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</si>
  <si>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</si>
  <si>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</si>
  <si>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</si>
  <si>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</si>
  <si>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</si>
  <si>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</si>
  <si>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</si>
  <si>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</si>
  <si>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</si>
  <si>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</si>
  <si>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</si>
  <si>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</si>
  <si>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</si>
  <si>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</si>
  <si>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</si>
  <si>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</si>
  <si>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</si>
  <si>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</si>
  <si>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</si>
  <si>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</si>
  <si>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</si>
  <si>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</si>
  <si>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</si>
  <si>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</si>
  <si>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</si>
  <si>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</si>
  <si>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</si>
  <si>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</si>
  <si>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</si>
  <si>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</si>
  <si>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</si>
  <si>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</si>
  <si>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</si>
  <si>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</si>
  <si>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</si>
  <si>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</si>
  <si>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</si>
  <si>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</si>
  <si>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</si>
  <si>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</si>
  <si>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</si>
  <si>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</si>
  <si>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</si>
  <si>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</si>
  <si>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</si>
  <si>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</si>
  <si>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</si>
  <si>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</si>
  <si>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</si>
  <si>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</si>
  <si>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</si>
  <si>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</si>
  <si>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</si>
  <si>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</si>
  <si>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</si>
  <si>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</si>
  <si>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</si>
  <si>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</si>
  <si>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</si>
  <si>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</si>
  <si>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</si>
  <si>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</si>
  <si>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</si>
  <si>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</si>
  <si>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</si>
  <si>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</si>
  <si>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</si>
  <si>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</si>
  <si>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</si>
  <si>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</si>
  <si>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</si>
  <si>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</si>
  <si>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</si>
  <si>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</si>
  <si>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</si>
  <si>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</si>
  <si>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</si>
  <si>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</si>
  <si>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</si>
  <si>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</si>
  <si>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</si>
  <si>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</si>
  <si>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</si>
  <si>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</si>
  <si>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</si>
  <si>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</si>
  <si>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</si>
  <si>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</si>
  <si>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</si>
  <si>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</si>
  <si>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</si>
  <si>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</si>
  <si>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</si>
  <si>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</si>
  <si>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</si>
  <si>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</si>
  <si>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</si>
  <si>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</si>
  <si>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</si>
  <si>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</si>
  <si>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</si>
  <si>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</si>
  <si>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</si>
  <si>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</si>
  <si>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</si>
  <si>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</si>
  <si>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</si>
  <si>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</si>
  <si>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</si>
  <si>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</si>
  <si>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</si>
  <si>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</si>
  <si>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</si>
  <si>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</si>
  <si>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</si>
  <si>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</si>
  <si>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</si>
  <si>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</si>
  <si>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</si>
  <si>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</si>
  <si>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</si>
  <si>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</si>
  <si>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</si>
  <si>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</si>
  <si>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</si>
  <si>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</si>
  <si>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</si>
  <si>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</si>
  <si>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</si>
  <si>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</si>
  <si>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</si>
  <si>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</si>
  <si>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</si>
  <si>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</si>
  <si>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</si>
  <si>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</si>
  <si>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</si>
  <si>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</si>
  <si>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</si>
  <si>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</si>
  <si>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</si>
  <si>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</si>
  <si>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</si>
  <si>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</si>
  <si>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</si>
  <si>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</si>
  <si>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</si>
  <si>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</si>
  <si>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</si>
  <si>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</si>
  <si>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</si>
  <si>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</si>
  <si>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</si>
  <si>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</si>
  <si>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</si>
  <si>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</si>
  <si>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</si>
  <si>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</si>
  <si>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</si>
  <si>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</si>
  <si>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</si>
  <si>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</si>
  <si>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</si>
  <si>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</si>
  <si>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</si>
  <si>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</si>
  <si>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</si>
  <si>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</si>
  <si>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</si>
  <si>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</si>
  <si>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</si>
  <si>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</si>
  <si>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</si>
  <si>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</si>
  <si>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</si>
  <si>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</si>
  <si>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</si>
  <si>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</si>
  <si>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</si>
  <si>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</si>
  <si>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</si>
  <si>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</si>
  <si>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</si>
  <si>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</si>
  <si>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</si>
  <si>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</si>
  <si>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</si>
  <si>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</si>
  <si>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</si>
  <si>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</si>
  <si>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</si>
  <si>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</si>
  <si>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</si>
  <si>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</si>
  <si>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</si>
  <si>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</si>
  <si>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</si>
  <si>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</si>
  <si>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</si>
  <si>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</si>
  <si>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</si>
  <si>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</si>
  <si>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</si>
  <si>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</si>
  <si>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</si>
  <si>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</si>
  <si>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</si>
  <si>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</si>
  <si>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</si>
  <si>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</si>
  <si>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</si>
  <si>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</si>
  <si>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</si>
  <si>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</si>
  <si>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</si>
  <si>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</si>
  <si>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</si>
  <si>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</si>
  <si>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</si>
  <si>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</si>
  <si>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</si>
  <si>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</si>
  <si>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</si>
  <si>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</si>
  <si>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</si>
  <si>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</si>
  <si>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</si>
  <si>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</si>
  <si>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</si>
  <si>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</si>
  <si>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</si>
  <si>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</si>
  <si>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</si>
  <si>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</si>
  <si>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</si>
  <si>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</si>
  <si>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</si>
  <si>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</si>
  <si>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</si>
  <si>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</si>
  <si>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</si>
  <si>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</si>
  <si>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</si>
  <si>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</si>
  <si>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</si>
  <si>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</si>
  <si>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</si>
  <si>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</si>
  <si>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</si>
  <si>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</si>
  <si>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</si>
  <si>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</si>
  <si>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</si>
  <si>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</si>
  <si>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</si>
  <si>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</si>
  <si>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</si>
  <si>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</si>
  <si>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</si>
  <si>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</si>
  <si>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</si>
  <si>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</si>
  <si>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</si>
  <si>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</si>
  <si>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</si>
  <si>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</si>
  <si>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</si>
  <si>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</si>
  <si>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</si>
  <si>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</si>
  <si>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</si>
  <si>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</si>
  <si>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</si>
  <si>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</si>
  <si>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</si>
  <si>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</si>
  <si>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</si>
  <si>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</si>
  <si>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</si>
  <si>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</si>
  <si>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</si>
  <si>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</si>
  <si>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</si>
  <si>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</si>
  <si>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</si>
  <si>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</si>
  <si>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</si>
  <si>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</si>
  <si>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</si>
  <si>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</si>
  <si>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</si>
  <si>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</si>
  <si>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</si>
  <si>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</si>
  <si>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</si>
  <si>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</si>
  <si>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</si>
  <si>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</si>
  <si>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</si>
  <si>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</si>
  <si>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</si>
  <si>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</si>
  <si>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</si>
  <si>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</si>
  <si>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</si>
  <si>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</si>
  <si>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</si>
  <si>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</si>
  <si>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</si>
  <si>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</si>
  <si>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</si>
  <si>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</si>
  <si>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</si>
  <si>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</si>
  <si>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</si>
  <si>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</si>
  <si>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</si>
  <si>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</si>
  <si>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</si>
  <si>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</si>
  <si>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</si>
  <si>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</si>
  <si>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</si>
  <si>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</si>
  <si>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</si>
  <si>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</si>
  <si>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</si>
  <si>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</si>
  <si>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</si>
  <si>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</si>
  <si>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</si>
  <si>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</si>
  <si>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</si>
  <si>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</si>
  <si>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</si>
  <si>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</si>
  <si>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</si>
  <si>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</si>
  <si>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</si>
  <si>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</si>
  <si>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</si>
  <si>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</si>
  <si>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</si>
  <si>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</si>
  <si>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</si>
  <si>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</si>
  <si>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</si>
  <si>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</si>
  <si>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</si>
  <si>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</si>
  <si>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</si>
  <si>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</si>
  <si>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</si>
  <si>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</si>
  <si>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</si>
  <si>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</si>
  <si>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</si>
  <si>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</si>
  <si>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</si>
  <si>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</si>
  <si>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</si>
  <si>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</si>
  <si>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</si>
  <si>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</si>
  <si>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</si>
  <si>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</si>
  <si>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</si>
  <si>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</si>
  <si>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</si>
  <si>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</si>
  <si>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</si>
  <si>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</si>
  <si>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</si>
  <si>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</si>
  <si>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</si>
  <si>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</si>
  <si>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</si>
  <si>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</si>
  <si>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</si>
  <si>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</si>
  <si>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</si>
  <si>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</si>
  <si>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</si>
  <si>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</si>
  <si>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</si>
  <si>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</si>
  <si>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</si>
  <si>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</si>
  <si>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</si>
  <si>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</si>
  <si>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</si>
  <si>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</si>
  <si>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</si>
  <si>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</si>
  <si>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</si>
  <si>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</si>
  <si>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</si>
  <si>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</si>
  <si>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</si>
  <si>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</si>
  <si>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</si>
  <si>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</si>
  <si>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</si>
  <si>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</si>
  <si>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</si>
  <si>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</si>
  <si>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</si>
  <si>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</si>
  <si>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</si>
  <si>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</si>
  <si>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</si>
  <si>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</si>
  <si>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</si>
  <si>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</si>
  <si>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</si>
  <si>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</si>
  <si>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</si>
  <si>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</si>
  <si>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</si>
  <si>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</si>
  <si>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</si>
  <si>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</si>
  <si>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</si>
  <si>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</si>
  <si>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</si>
  <si>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</si>
  <si>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</si>
  <si>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</si>
  <si>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</si>
  <si>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</si>
  <si>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</si>
  <si>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</si>
  <si>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</si>
  <si>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</si>
  <si>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</si>
  <si>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</si>
  <si>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</si>
  <si>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</si>
  <si>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</si>
  <si>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</si>
  <si>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</si>
  <si>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</si>
  <si>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</si>
  <si>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</si>
  <si>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</si>
  <si>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</si>
  <si>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</si>
  <si>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</si>
  <si>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</si>
  <si>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</si>
  <si>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</si>
  <si>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</si>
  <si>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</si>
  <si>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</si>
  <si>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</si>
  <si>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</si>
  <si>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</si>
  <si>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</si>
  <si>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</si>
  <si>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</si>
  <si>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</si>
  <si>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</si>
  <si>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</si>
  <si>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</si>
  <si>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</si>
  <si>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</si>
  <si>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</si>
  <si>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</si>
  <si>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</si>
  <si>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</si>
  <si>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</si>
  <si>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</si>
  <si>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</si>
  <si>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</si>
  <si>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</si>
  <si>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</si>
  <si>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</si>
  <si>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</si>
  <si>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</si>
  <si>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</si>
  <si>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</si>
  <si>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</si>
  <si>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</si>
  <si>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</si>
  <si>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</si>
  <si>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</si>
  <si>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</si>
  <si>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</si>
  <si>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</si>
  <si>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</si>
  <si>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</si>
  <si>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</si>
  <si>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</si>
  <si>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</si>
  <si>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</si>
  <si>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</si>
  <si>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</si>
  <si>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</si>
  <si>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</si>
  <si>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</si>
  <si>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</si>
  <si>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</si>
  <si>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</si>
  <si>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</si>
  <si>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</si>
  <si>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</si>
  <si>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</si>
  <si>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</si>
  <si>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</si>
  <si>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</si>
  <si>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</si>
  <si>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</si>
  <si>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</si>
  <si>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</si>
  <si>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</si>
  <si>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</si>
  <si>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</si>
  <si>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</si>
  <si>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</si>
  <si>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</si>
  <si>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</si>
  <si>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</si>
  <si>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</si>
  <si>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</si>
  <si>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</si>
  <si>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</si>
  <si>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</si>
  <si>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</si>
  <si>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</si>
  <si>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</si>
  <si>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</si>
  <si>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</si>
  <si>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</si>
  <si>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</si>
  <si>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</si>
  <si>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</si>
  <si>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</si>
  <si>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</si>
  <si>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</si>
  <si>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</si>
  <si>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</si>
  <si>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</si>
  <si>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</si>
  <si>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</si>
  <si>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</si>
  <si>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</si>
  <si>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</si>
  <si>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</si>
  <si>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</si>
  <si>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</si>
  <si>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</si>
  <si>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</si>
  <si>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</si>
  <si>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</si>
  <si>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</si>
  <si>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</si>
  <si>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</si>
  <si>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</si>
  <si>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</si>
  <si>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</si>
  <si>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</si>
  <si>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</si>
  <si>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</si>
  <si>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</si>
  <si>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</si>
  <si>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</si>
  <si>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</si>
  <si>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</si>
  <si>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</si>
  <si>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</si>
  <si>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</si>
  <si>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</si>
  <si>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</si>
  <si>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</si>
  <si>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</si>
  <si>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</si>
  <si>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</si>
  <si>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</si>
  <si>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</si>
  <si>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</si>
  <si>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</si>
  <si>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</si>
  <si>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</si>
  <si>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</si>
  <si>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</si>
  <si>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</si>
  <si>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</si>
  <si>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</si>
  <si>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</si>
  <si>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</si>
  <si>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</si>
  <si>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</si>
  <si>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</si>
  <si>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</si>
  <si>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</si>
  <si>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</si>
  <si>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</si>
  <si>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</si>
  <si>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</si>
  <si>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</si>
  <si>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</si>
  <si>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</si>
  <si>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</si>
  <si>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</si>
  <si>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</si>
  <si>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</si>
  <si>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</si>
  <si>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</si>
  <si>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</si>
  <si>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</si>
  <si>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</si>
  <si>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</si>
  <si>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</si>
  <si>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</si>
  <si>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</si>
  <si>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</si>
  <si>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</si>
  <si>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</si>
  <si>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</si>
  <si>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</si>
  <si>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</si>
  <si>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</si>
  <si>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</si>
  <si>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</si>
  <si>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</si>
  <si>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</si>
  <si>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</si>
  <si>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</si>
  <si>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</si>
  <si>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</si>
  <si>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</si>
  <si>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</si>
  <si>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</si>
  <si>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</si>
  <si>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</si>
  <si>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</si>
  <si>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</si>
  <si>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</si>
  <si>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</si>
  <si>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</si>
  <si>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</si>
  <si>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</si>
  <si>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</si>
  <si>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</si>
  <si>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</si>
  <si>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</si>
  <si>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</si>
  <si>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</si>
  <si>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</si>
  <si>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</si>
  <si>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</si>
  <si>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</si>
  <si>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</si>
  <si>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</si>
  <si>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</si>
  <si>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</si>
  <si>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</si>
  <si>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</si>
  <si>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</si>
  <si>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</si>
  <si>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</si>
  <si>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</si>
  <si>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</si>
  <si>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</si>
  <si>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</si>
  <si>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</si>
  <si>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</si>
  <si>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</si>
  <si>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</si>
  <si>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</si>
  <si>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</si>
  <si>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</si>
  <si>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</si>
  <si>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</si>
  <si>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</si>
  <si>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</si>
  <si>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</si>
  <si>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</si>
  <si>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</si>
  <si>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</si>
  <si>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</si>
  <si>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</si>
  <si>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</si>
  <si>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</si>
  <si>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</si>
  <si>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</si>
  <si>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</si>
  <si>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</si>
  <si>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</si>
  <si>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</si>
  <si>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</si>
  <si>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</si>
  <si>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</si>
  <si>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</si>
  <si>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</si>
  <si>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</si>
  <si>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</si>
  <si>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</si>
  <si>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</si>
  <si>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</si>
  <si>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</si>
  <si>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</si>
  <si>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</si>
  <si>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</si>
  <si>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</si>
  <si>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</si>
  <si>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</si>
  <si>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</si>
  <si>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</si>
  <si>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</si>
  <si>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</si>
  <si>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</si>
  <si>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</si>
  <si>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</si>
  <si>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</si>
  <si>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</si>
  <si>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</si>
  <si>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</si>
  <si>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</si>
  <si>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</si>
  <si>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</si>
  <si>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</si>
  <si>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</si>
  <si>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</si>
  <si>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</si>
  <si>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</si>
  <si>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</si>
  <si>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</si>
  <si>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</si>
  <si>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</si>
  <si>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</si>
  <si>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</si>
  <si>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</si>
  <si>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</si>
  <si>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</si>
  <si>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</si>
  <si>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</si>
  <si>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</si>
  <si>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</si>
  <si>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</si>
  <si>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</si>
  <si>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</si>
  <si>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</si>
  <si>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</si>
  <si>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</si>
  <si>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</si>
  <si>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</si>
  <si>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</si>
  <si>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</si>
  <si>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</si>
  <si>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</si>
  <si>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</si>
  <si>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</si>
  <si>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</si>
  <si>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</si>
  <si>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</si>
  <si>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</si>
  <si>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</si>
  <si>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</si>
  <si>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</si>
  <si>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</si>
  <si>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</si>
  <si>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</si>
  <si>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</si>
  <si>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</si>
  <si>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</si>
  <si>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</si>
  <si>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</si>
  <si>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</si>
  <si>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</si>
  <si>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</si>
  <si>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</si>
  <si>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</si>
  <si>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</si>
  <si>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</si>
  <si>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</si>
  <si>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</si>
  <si>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</si>
  <si>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</si>
  <si>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</si>
  <si>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</si>
  <si>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</si>
  <si>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</si>
  <si>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</si>
  <si>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</si>
  <si>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</si>
  <si>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</si>
  <si>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</si>
  <si>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</si>
  <si>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</si>
  <si>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</si>
  <si>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</si>
  <si>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</si>
  <si>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</si>
  <si>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</si>
  <si>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</si>
  <si>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</si>
  <si>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</si>
  <si>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</si>
  <si>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</si>
  <si>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</si>
  <si>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</si>
  <si>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</si>
  <si>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</si>
  <si>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</si>
  <si>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</si>
  <si>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</si>
  <si>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</si>
  <si>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</si>
  <si>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</si>
  <si>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</si>
  <si>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</si>
  <si>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</si>
  <si>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</si>
  <si>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</si>
  <si>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</si>
  <si>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</si>
  <si>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</si>
  <si>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</si>
  <si>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</si>
  <si>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</si>
  <si>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</si>
  <si>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</si>
  <si>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</si>
  <si>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</si>
  <si>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</si>
  <si>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</si>
  <si>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</si>
  <si>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</si>
  <si>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</si>
  <si>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</si>
  <si>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</si>
  <si>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</si>
  <si>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</si>
  <si>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</si>
  <si>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</si>
  <si>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</si>
  <si>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</si>
  <si>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</si>
  <si>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</si>
  <si>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</si>
  <si>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</si>
  <si>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</si>
  <si>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</si>
  <si>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</si>
  <si>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</si>
  <si>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</si>
  <si>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</si>
  <si>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</si>
  <si>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</si>
  <si>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</si>
  <si>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</si>
  <si>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</si>
  <si>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</si>
  <si>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</si>
  <si>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</si>
  <si>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</si>
  <si>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</si>
  <si>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</si>
  <si>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</si>
  <si>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</si>
  <si>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</si>
  <si>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</si>
  <si>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</si>
  <si>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</si>
  <si>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</si>
  <si>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</si>
  <si>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</si>
  <si>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</si>
  <si>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</si>
  <si>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</si>
  <si>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</si>
  <si>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</si>
  <si>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</si>
  <si>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</si>
  <si>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</si>
  <si>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</si>
  <si>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</si>
  <si>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</si>
  <si>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</si>
  <si>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</si>
  <si>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</si>
  <si>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</si>
  <si>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</si>
  <si>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</si>
  <si>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</si>
  <si>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</si>
  <si>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</si>
  <si>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</si>
  <si>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</si>
  <si>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</si>
  <si>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</si>
  <si>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</si>
  <si>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</si>
  <si>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</si>
  <si>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</si>
  <si>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</si>
  <si>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</si>
  <si>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</si>
  <si>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</si>
  <si>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</si>
  <si>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</si>
  <si>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</si>
  <si>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</si>
  <si>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</si>
  <si>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</si>
  <si>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</si>
  <si>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</si>
  <si>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</si>
  <si>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</si>
  <si>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</si>
  <si>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</si>
  <si>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</si>
  <si>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</si>
  <si>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</si>
  <si>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</si>
  <si>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</si>
  <si>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</si>
  <si>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</si>
  <si>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</si>
  <si>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</si>
  <si>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</si>
  <si>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</si>
  <si>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</si>
  <si>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</si>
  <si>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</si>
  <si>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</si>
  <si>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</si>
  <si>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</si>
  <si>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</si>
  <si>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</si>
  <si>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</si>
  <si>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</si>
  <si>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</si>
  <si>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</si>
  <si>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</si>
  <si>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</si>
  <si>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</si>
  <si>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</si>
  <si>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</si>
  <si>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</si>
  <si>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</si>
  <si>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</si>
  <si>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</si>
  <si>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</si>
  <si>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</si>
  <si>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</si>
  <si>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</si>
  <si>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</si>
  <si>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</si>
  <si>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</si>
  <si>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</si>
  <si>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</si>
  <si>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</si>
  <si>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</si>
  <si>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</si>
  <si>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</si>
  <si>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</si>
  <si>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</si>
  <si>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</si>
  <si>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</si>
  <si>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</si>
  <si>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</si>
  <si>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</si>
  <si>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</si>
  <si>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</si>
  <si>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</si>
  <si>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</si>
  <si>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</si>
  <si>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</si>
  <si>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</si>
  <si>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</si>
  <si>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</si>
  <si>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</si>
  <si>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</si>
  <si>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</si>
  <si>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</si>
  <si>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</si>
  <si>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</si>
  <si>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</si>
  <si>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</si>
  <si>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</si>
  <si>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</si>
  <si>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</si>
  <si>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</si>
  <si>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</si>
  <si>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</si>
  <si>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</si>
  <si>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</si>
  <si>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</si>
  <si>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</si>
  <si>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</si>
  <si>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</si>
  <si>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</si>
  <si>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</si>
  <si>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</si>
  <si>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</si>
  <si>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</si>
  <si>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</si>
  <si>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</si>
  <si>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</si>
  <si>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</si>
  <si>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</si>
  <si>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</si>
  <si>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</si>
  <si>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</si>
  <si>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</si>
  <si>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</si>
  <si>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</si>
  <si>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</si>
  <si>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</si>
  <si>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</si>
  <si>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</si>
  <si>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</si>
  <si>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</si>
  <si>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</si>
  <si>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</si>
  <si>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</si>
  <si>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</si>
  <si>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</si>
  <si>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</si>
  <si>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</si>
  <si>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</si>
  <si>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</si>
  <si>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</si>
  <si>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</si>
  <si>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</si>
  <si>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</si>
  <si>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</si>
  <si>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</si>
  <si>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</si>
  <si>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</si>
  <si>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</si>
  <si>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</si>
  <si>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</si>
  <si>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</si>
  <si>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</si>
  <si>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</si>
  <si>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</si>
  <si>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</si>
  <si>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</si>
  <si>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</si>
  <si>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</si>
  <si>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</si>
  <si>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</si>
  <si>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</si>
  <si>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</si>
  <si>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</si>
  <si>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</si>
  <si>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</si>
  <si>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</si>
  <si>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</si>
  <si>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</si>
  <si>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</si>
  <si>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</si>
  <si>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</si>
  <si>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</si>
  <si>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</si>
  <si>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</si>
  <si>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</si>
  <si>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</si>
  <si>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</si>
  <si>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</si>
  <si>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</si>
  <si>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</si>
  <si>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</si>
  <si>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</si>
  <si>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</si>
  <si>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</si>
  <si>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</si>
  <si>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</si>
  <si>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</si>
  <si>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</si>
  <si>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</si>
  <si>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</si>
  <si>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</si>
  <si>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</si>
  <si>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</si>
  <si>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</si>
  <si>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</si>
  <si>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</si>
  <si>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</si>
  <si>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</si>
  <si>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</si>
  <si>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</si>
  <si>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</si>
  <si>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</si>
  <si>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</si>
  <si>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</si>
  <si>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</si>
  <si>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</si>
  <si>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</si>
  <si>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</si>
  <si>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</si>
  <si>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</si>
  <si>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</si>
  <si>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</si>
  <si>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</si>
  <si>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</si>
  <si>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</si>
  <si>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</si>
  <si>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</si>
  <si>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</si>
  <si>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</si>
  <si>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</si>
  <si>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</si>
  <si>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</si>
  <si>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</si>
  <si>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</si>
  <si>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</si>
  <si>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</si>
  <si>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</si>
  <si>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</si>
  <si>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</si>
  <si>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</si>
  <si>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</si>
  <si>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</si>
  <si>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</si>
  <si>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</si>
  <si>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</si>
  <si>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</si>
  <si>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</si>
  <si>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</si>
  <si>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</si>
  <si>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</si>
  <si>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</si>
  <si>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</si>
  <si>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</si>
  <si>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</si>
  <si>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</si>
  <si>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</si>
  <si>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</si>
  <si>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</si>
  <si>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</si>
  <si>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</si>
  <si>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</si>
  <si>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</si>
  <si>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</si>
  <si>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</si>
  <si>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</si>
  <si>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</si>
  <si>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</si>
  <si>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</si>
  <si>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</si>
  <si>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</si>
  <si>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</si>
  <si>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</si>
  <si>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</si>
  <si>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</si>
  <si>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</si>
  <si>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</si>
  <si>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</si>
  <si>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</si>
  <si>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</si>
  <si>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</si>
  <si>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</si>
  <si>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</si>
  <si>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</si>
  <si>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</si>
  <si>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</si>
  <si>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</si>
  <si>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</si>
  <si>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</si>
  <si>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</si>
  <si>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</si>
  <si>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</si>
  <si>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</si>
  <si>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</si>
  <si>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</si>
  <si>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</si>
  <si>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</si>
  <si>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</si>
  <si>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</si>
  <si>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</si>
  <si>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</si>
  <si>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</si>
  <si>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</si>
  <si>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</si>
  <si>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</si>
  <si>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</si>
  <si>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</si>
  <si>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</si>
  <si>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</si>
  <si>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</si>
  <si>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</si>
  <si>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</si>
  <si>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</si>
  <si>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</si>
  <si>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</si>
  <si>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</si>
  <si>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</si>
  <si>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</si>
  <si>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</si>
  <si>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</si>
  <si>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</si>
  <si>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</si>
  <si>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</si>
  <si>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</si>
  <si>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</si>
  <si>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</si>
  <si>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</si>
  <si>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</si>
  <si>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</si>
  <si>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</si>
  <si>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</si>
  <si>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</si>
  <si>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</si>
  <si>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</si>
  <si>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</si>
  <si>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</si>
  <si>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</si>
  <si>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</si>
  <si>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</si>
  <si>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</si>
  <si>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</si>
  <si>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</si>
  <si>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</si>
  <si>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</si>
  <si>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</si>
  <si>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</si>
  <si>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</si>
  <si>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</si>
  <si>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</si>
  <si>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</si>
  <si>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</si>
  <si>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</si>
  <si>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</si>
  <si>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</si>
  <si>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</si>
  <si>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</si>
  <si>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</si>
  <si>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</si>
  <si>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</si>
  <si>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</si>
  <si>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</si>
  <si>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</si>
  <si>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</si>
  <si>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</si>
  <si>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</si>
  <si>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</si>
  <si>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</si>
  <si>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</si>
  <si>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</si>
  <si>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</si>
  <si>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</si>
  <si>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</si>
  <si>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</si>
  <si>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</si>
  <si>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</si>
  <si>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</si>
  <si>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</si>
  <si>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</si>
  <si>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</si>
  <si>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</si>
  <si>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</si>
  <si>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</si>
  <si>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</si>
  <si>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</si>
  <si>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</si>
  <si>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</si>
  <si>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</si>
  <si>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</si>
  <si>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</si>
  <si>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</si>
  <si>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</si>
  <si>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</si>
  <si>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</si>
  <si>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</si>
  <si>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</si>
  <si>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</si>
  <si>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</si>
  <si>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</si>
  <si>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</si>
  <si>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</si>
  <si>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</si>
  <si>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</si>
  <si>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</si>
  <si>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</si>
  <si>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</si>
  <si>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</si>
  <si>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</si>
  <si>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</si>
  <si>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</si>
  <si>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</si>
  <si>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</si>
  <si>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</si>
  <si>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</si>
  <si>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</si>
  <si>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</si>
  <si>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</si>
  <si>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</si>
  <si>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</si>
  <si>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</si>
  <si>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</si>
  <si>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</si>
  <si>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</si>
  <si>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</si>
  <si>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</si>
  <si>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</si>
  <si>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</si>
  <si>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</si>
  <si>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</si>
  <si>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</si>
  <si>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</si>
  <si>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</si>
  <si>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</si>
  <si>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</si>
  <si>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</si>
  <si>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</si>
  <si>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</si>
  <si>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</si>
  <si>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</si>
  <si>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</si>
  <si>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</si>
  <si>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</si>
  <si>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</si>
  <si>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</si>
  <si>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</si>
  <si>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</si>
  <si>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</si>
  <si>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</si>
  <si>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</si>
  <si>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</si>
  <si>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</si>
  <si>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</si>
  <si>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</si>
  <si>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</si>
  <si>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</si>
  <si>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</si>
  <si>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</si>
  <si>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</si>
  <si>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</si>
  <si>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</si>
  <si>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</si>
  <si>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</si>
  <si>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</si>
  <si>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</si>
  <si>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</si>
  <si>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</si>
  <si>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</si>
  <si>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</si>
  <si>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</si>
  <si>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</si>
  <si>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</si>
  <si>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</si>
  <si>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</si>
  <si>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</si>
  <si>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</si>
  <si>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</si>
  <si>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</si>
  <si>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</si>
  <si>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</si>
  <si>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</si>
  <si>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</si>
  <si>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</si>
  <si>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</si>
  <si>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</si>
  <si>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</si>
  <si>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</si>
  <si>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</si>
  <si>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</si>
  <si>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</si>
  <si>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</si>
  <si>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</si>
  <si>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</si>
  <si>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</si>
  <si>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</si>
  <si>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</si>
  <si>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</si>
  <si>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</si>
  <si>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</si>
  <si>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</si>
  <si>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</si>
  <si>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</si>
  <si>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</si>
  <si>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</si>
  <si>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</si>
  <si>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</si>
  <si>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</si>
  <si>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</si>
  <si>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</si>
  <si>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</si>
  <si>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</si>
  <si>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</si>
  <si>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</si>
  <si>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</si>
  <si>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</si>
  <si>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</si>
  <si>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</si>
  <si>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</si>
  <si>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</si>
  <si>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</si>
  <si>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</si>
  <si>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</si>
  <si>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</si>
  <si>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</si>
  <si>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</si>
  <si>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</si>
  <si>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</si>
  <si>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</si>
  <si>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</si>
  <si>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</si>
  <si>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</si>
  <si>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</si>
  <si>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</si>
  <si>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</si>
  <si>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</si>
  <si>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</si>
  <si>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</si>
  <si>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</si>
  <si>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</si>
  <si>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</si>
  <si>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</si>
  <si>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</si>
  <si>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</si>
  <si>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</si>
  <si>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</si>
  <si>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</si>
  <si>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</si>
  <si>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</si>
  <si>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</si>
  <si>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</si>
  <si>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</si>
  <si>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</si>
  <si>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</si>
  <si>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</si>
  <si>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</si>
  <si>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</si>
  <si>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</si>
  <si>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</si>
  <si>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</si>
  <si>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</si>
  <si>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</si>
  <si>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</si>
  <si>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</si>
  <si>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</si>
  <si>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</si>
  <si>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</si>
  <si>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</si>
  <si>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</si>
  <si>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</si>
  <si>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</si>
  <si>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</si>
  <si>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</si>
  <si>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</si>
  <si>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</si>
  <si>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</si>
  <si>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</si>
  <si>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</si>
  <si>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</si>
  <si>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</si>
  <si>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</si>
  <si>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</si>
  <si>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</si>
  <si>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</si>
  <si>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</si>
  <si>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</si>
  <si>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</si>
  <si>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</si>
  <si>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</si>
  <si>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</si>
  <si>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</si>
  <si>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</si>
  <si>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</si>
  <si>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</si>
  <si>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</si>
  <si>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</si>
  <si>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</si>
  <si>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</si>
  <si>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</si>
  <si>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</si>
  <si>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</si>
  <si>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</si>
  <si>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</si>
  <si>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</si>
  <si>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</si>
  <si>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</si>
  <si>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</si>
  <si>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</si>
  <si>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</si>
  <si>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</si>
  <si>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</si>
  <si>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</si>
  <si>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</si>
  <si>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</si>
  <si>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</si>
  <si>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</si>
  <si>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</si>
  <si>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</si>
  <si>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</si>
  <si>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</si>
  <si>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</si>
  <si>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</si>
  <si>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</si>
  <si>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</si>
  <si>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</si>
  <si>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</si>
  <si>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</si>
  <si>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</si>
  <si>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</si>
  <si>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</si>
  <si>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</si>
  <si>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</si>
  <si>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</si>
  <si>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</si>
  <si>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</si>
  <si>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</si>
  <si>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</si>
  <si>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</si>
  <si>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</si>
  <si>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</si>
  <si>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</si>
  <si>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</si>
  <si>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</si>
  <si>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</si>
  <si>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</si>
  <si>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</si>
  <si>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</si>
  <si>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</si>
  <si>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</si>
  <si>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</si>
  <si>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</si>
  <si>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</si>
  <si>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</si>
  <si>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</si>
  <si>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</si>
  <si>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</si>
  <si>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</si>
  <si>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</si>
  <si>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</si>
  <si>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</si>
  <si>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</si>
  <si>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</si>
  <si>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</si>
  <si>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</si>
  <si>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</si>
  <si>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</si>
  <si>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</si>
  <si>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</si>
  <si>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</si>
  <si>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</si>
  <si>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</si>
  <si>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</si>
  <si>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</si>
  <si>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</si>
  <si>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</si>
  <si>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</si>
  <si>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</si>
  <si>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</si>
  <si>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</si>
  <si>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</si>
  <si>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</si>
  <si>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</si>
  <si>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</si>
  <si>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</si>
  <si>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</si>
  <si>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</si>
  <si>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</si>
  <si>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</si>
  <si>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</si>
  <si>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</si>
  <si>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</si>
  <si>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</si>
  <si>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</si>
  <si>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</si>
  <si>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</si>
  <si>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</si>
  <si>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</si>
  <si>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</si>
  <si>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</si>
  <si>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</si>
  <si>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</si>
  <si>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</si>
  <si>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</si>
  <si>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</si>
  <si>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</si>
  <si>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</si>
  <si>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</si>
  <si>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</si>
  <si>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</si>
  <si>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</si>
  <si>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</si>
  <si>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</si>
  <si>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</si>
  <si>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</si>
  <si>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</si>
  <si>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</si>
  <si>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</si>
  <si>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</si>
  <si>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</si>
  <si>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</si>
  <si>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</si>
  <si>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</si>
  <si>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</si>
  <si>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</si>
  <si>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</si>
  <si>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</si>
  <si>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</si>
  <si>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</si>
  <si>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</si>
  <si>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</si>
  <si>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</si>
  <si>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</si>
  <si>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</si>
  <si>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</si>
  <si>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</si>
  <si>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</si>
  <si>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</si>
  <si>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</si>
  <si>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</si>
  <si>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</si>
  <si>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</si>
  <si>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</si>
  <si>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</si>
  <si>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</si>
  <si>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</si>
  <si>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</si>
  <si>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</si>
  <si>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</si>
  <si>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</si>
  <si>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</si>
  <si>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</si>
  <si>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</si>
  <si>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</si>
  <si>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</si>
  <si>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</si>
  <si>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</si>
  <si>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</si>
  <si>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</si>
  <si>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</si>
  <si>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</si>
  <si>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</si>
  <si>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</si>
  <si>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</si>
  <si>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</si>
  <si>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</si>
  <si>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</si>
  <si>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</si>
  <si>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</si>
  <si>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</si>
  <si>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</si>
  <si>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</si>
  <si>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</si>
  <si>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</si>
  <si>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</si>
  <si>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</si>
  <si>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</si>
  <si>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</si>
  <si>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</si>
  <si>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</si>
  <si>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</si>
  <si>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</si>
  <si>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</si>
  <si>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</si>
  <si>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</si>
  <si>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</si>
  <si>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</si>
  <si>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</si>
  <si>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</si>
  <si>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</si>
  <si>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</si>
  <si>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</si>
  <si>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</si>
  <si>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</si>
  <si>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</si>
  <si>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</si>
  <si>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</si>
  <si>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</si>
  <si>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</si>
  <si>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</si>
  <si>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</si>
  <si>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</si>
  <si>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</si>
  <si>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</si>
  <si>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</si>
  <si>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</si>
  <si>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</si>
  <si>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</si>
  <si>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</si>
  <si>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</si>
  <si>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</si>
  <si>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</si>
  <si>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</si>
  <si>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</si>
  <si>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</si>
  <si>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</si>
  <si>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</si>
  <si>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</si>
  <si>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</si>
  <si>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</si>
  <si>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</si>
  <si>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</si>
  <si>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</si>
  <si>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</si>
  <si>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</si>
  <si>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</si>
  <si>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</si>
  <si>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</si>
  <si>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</si>
  <si>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</si>
  <si>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</si>
  <si>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</si>
  <si>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</si>
  <si>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</si>
  <si>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</si>
  <si>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</si>
  <si>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</si>
  <si>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</si>
  <si>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</si>
  <si>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</si>
  <si>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</si>
  <si>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</si>
  <si>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</si>
  <si>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</si>
  <si>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</si>
  <si>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</si>
  <si>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</si>
  <si>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</si>
  <si>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</si>
  <si>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</si>
  <si>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</si>
  <si>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</si>
  <si>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</si>
  <si>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</si>
  <si>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</si>
  <si>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</si>
  <si>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</si>
  <si>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</si>
  <si>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</si>
  <si>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</si>
  <si>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</si>
  <si>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</si>
  <si>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</si>
  <si>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</si>
  <si>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</si>
  <si>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</si>
  <si>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</si>
  <si>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</si>
  <si>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</si>
  <si>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</si>
  <si>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</si>
  <si>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</si>
  <si>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</si>
  <si>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</si>
  <si>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</si>
  <si>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</si>
  <si>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</si>
  <si>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</si>
  <si>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</si>
  <si>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</si>
  <si>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</si>
  <si>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</si>
  <si>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</si>
  <si>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</si>
  <si>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</si>
  <si>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</si>
  <si>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</si>
  <si>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</si>
  <si>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</si>
  <si>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</si>
  <si>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</si>
  <si>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</si>
  <si>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</si>
  <si>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</si>
  <si>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</si>
  <si>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</si>
  <si>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</si>
  <si>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</si>
  <si>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</si>
  <si>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</si>
  <si>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</si>
  <si>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</si>
  <si>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</si>
  <si>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</si>
  <si>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</si>
  <si>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</si>
  <si>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</si>
  <si>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</si>
  <si>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</si>
  <si>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</si>
  <si>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</si>
  <si>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</si>
  <si>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</si>
  <si>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</si>
  <si>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</si>
  <si>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</si>
  <si>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</si>
  <si>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</si>
  <si>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</si>
  <si>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</si>
  <si>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</si>
  <si>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</si>
  <si>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</si>
  <si>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</si>
  <si>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</si>
  <si>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</si>
  <si>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</si>
  <si>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</si>
  <si>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</si>
  <si>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</si>
  <si>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</si>
  <si>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</si>
  <si>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</si>
  <si>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</si>
  <si>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</si>
  <si>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</si>
  <si>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</si>
  <si>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</si>
  <si>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</si>
  <si>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</si>
  <si>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</si>
  <si>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</si>
  <si>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</si>
  <si>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</si>
  <si>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</si>
  <si>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</si>
  <si>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</si>
  <si>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</si>
  <si>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</si>
  <si>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</si>
  <si>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</si>
  <si>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</si>
  <si>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</si>
  <si>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</si>
  <si>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</si>
  <si>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</si>
  <si>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</si>
  <si>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</si>
  <si>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</si>
  <si>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</si>
  <si>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</si>
  <si>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</si>
  <si>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</si>
  <si>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</si>
  <si>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</si>
  <si>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</si>
  <si>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</si>
  <si>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</si>
  <si>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</si>
  <si>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</si>
  <si>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</si>
  <si>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</si>
  <si>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</si>
  <si>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</si>
  <si>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</si>
  <si>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</si>
  <si>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</si>
  <si>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</si>
  <si>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</si>
  <si>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</si>
  <si>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</si>
  <si>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</si>
  <si>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</si>
  <si>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</si>
  <si>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</si>
  <si>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</si>
  <si>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</si>
  <si>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</si>
  <si>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</si>
  <si>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</si>
  <si>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</si>
  <si>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</si>
  <si>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</si>
  <si>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</si>
  <si>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</si>
  <si>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</si>
  <si>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</si>
  <si>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</si>
  <si>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</si>
  <si>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</si>
  <si>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</si>
  <si>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</si>
  <si>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</si>
  <si>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</si>
  <si>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</si>
  <si>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</si>
  <si>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</si>
  <si>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</si>
  <si>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</si>
  <si>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</si>
  <si>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</si>
  <si>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</si>
  <si>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</si>
  <si>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</si>
  <si>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</si>
  <si>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</si>
  <si>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</si>
  <si>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</si>
  <si>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</si>
  <si>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</si>
  <si>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</si>
  <si>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</si>
  <si>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</si>
  <si>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</si>
  <si>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</si>
  <si>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</si>
  <si>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</si>
  <si>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</si>
  <si>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</si>
  <si>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</si>
  <si>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</si>
  <si>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</si>
  <si>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</si>
  <si>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</si>
  <si>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</si>
  <si>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</si>
  <si>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</si>
  <si>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</si>
  <si>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</si>
  <si>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</si>
  <si>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</si>
  <si>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</si>
  <si>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</si>
  <si>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</si>
  <si>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</si>
  <si>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</si>
  <si>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</si>
  <si>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</si>
  <si>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</si>
  <si>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</si>
  <si>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</si>
  <si>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</si>
  <si>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</si>
  <si>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</si>
  <si>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</si>
  <si>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</si>
  <si>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</si>
  <si>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</si>
  <si>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</si>
  <si>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</si>
  <si>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</si>
  <si>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</si>
  <si>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</si>
  <si>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</si>
  <si>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</si>
  <si>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</si>
  <si>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</si>
  <si>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</si>
  <si>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</si>
  <si>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</si>
  <si>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</si>
  <si>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</si>
  <si>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</si>
  <si>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</si>
  <si>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</si>
  <si>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</si>
  <si>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</si>
  <si>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</si>
  <si>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</si>
  <si>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</si>
  <si>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</si>
  <si>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</si>
  <si>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</si>
  <si>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</si>
  <si>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</si>
  <si>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</si>
  <si>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</si>
  <si>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</si>
  <si>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</si>
  <si>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</si>
  <si>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</si>
  <si>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</si>
  <si>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</si>
  <si>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</si>
  <si>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</si>
  <si>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</si>
  <si>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</si>
  <si>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</si>
  <si>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</si>
  <si>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</si>
  <si>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</si>
  <si>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</si>
  <si>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</si>
  <si>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</si>
  <si>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</si>
  <si>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</si>
  <si>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</si>
  <si>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</si>
  <si>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</si>
  <si>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</si>
  <si>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</si>
  <si>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</si>
  <si>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</si>
  <si>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</si>
  <si>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</si>
  <si>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</si>
  <si>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</si>
  <si>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</si>
  <si>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</si>
  <si>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</si>
  <si>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</si>
  <si>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</si>
  <si>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</si>
  <si>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</si>
  <si>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</si>
  <si>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</si>
  <si>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</si>
  <si>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</si>
  <si>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</si>
  <si>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</si>
  <si>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</si>
  <si>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</si>
  <si>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</si>
  <si>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</si>
  <si>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</si>
  <si>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</si>
  <si>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</si>
  <si>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</si>
  <si>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</si>
  <si>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</si>
  <si>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</si>
  <si>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</si>
  <si>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</si>
  <si>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</si>
  <si>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</si>
  <si>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</si>
  <si>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</si>
  <si>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</si>
  <si>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</si>
  <si>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</si>
  <si>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</si>
  <si>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</si>
  <si>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</si>
  <si>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</si>
  <si>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</si>
  <si>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</si>
  <si>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</si>
  <si>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</si>
  <si>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</si>
  <si>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</si>
  <si>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</si>
  <si>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</si>
  <si>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</si>
  <si>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</si>
  <si>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</si>
  <si>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</si>
  <si>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</si>
  <si>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</si>
  <si>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</si>
  <si>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</si>
  <si>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</si>
  <si>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</si>
  <si>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</si>
  <si>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</si>
  <si>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</si>
  <si>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</si>
  <si>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</si>
  <si>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</si>
  <si>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</si>
  <si>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</si>
  <si>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</si>
  <si>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</si>
  <si>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</si>
  <si>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</si>
  <si>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</si>
  <si>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</si>
  <si>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</si>
  <si>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</si>
  <si>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</si>
  <si>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</si>
  <si>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</si>
  <si>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</si>
  <si>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</si>
  <si>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</si>
  <si>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</si>
  <si>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</si>
  <si>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</si>
  <si>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</si>
  <si>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</si>
  <si>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</si>
  <si>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</si>
  <si>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</si>
  <si>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</si>
  <si>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</si>
  <si>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</si>
  <si>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</si>
  <si>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</si>
  <si>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</si>
  <si>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</si>
  <si>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</si>
  <si>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</si>
  <si>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</si>
  <si>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</si>
  <si>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</si>
  <si>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</si>
  <si>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</si>
  <si>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</si>
  <si>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</si>
  <si>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</si>
  <si>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</si>
  <si>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</si>
  <si>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</si>
  <si>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</si>
  <si>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</si>
  <si>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</si>
  <si>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</si>
  <si>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</si>
  <si>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</si>
  <si>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</si>
  <si>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</si>
  <si>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</si>
  <si>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</si>
  <si>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</si>
  <si>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</si>
  <si>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</si>
  <si>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</si>
  <si>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</si>
  <si>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</si>
  <si>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</si>
  <si>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</si>
  <si>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</si>
  <si>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</si>
  <si>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</si>
  <si>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</si>
  <si>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</si>
  <si>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</si>
  <si>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</si>
  <si>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</si>
  <si>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</si>
  <si>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</si>
  <si>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</si>
  <si>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</si>
  <si>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</si>
  <si>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</si>
  <si>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</si>
  <si>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</si>
  <si>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</si>
  <si>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</si>
  <si>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</si>
  <si>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</si>
  <si>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</si>
  <si>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</si>
  <si>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</si>
  <si>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</si>
  <si>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</si>
  <si>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</si>
  <si>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</si>
  <si>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</si>
  <si>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</si>
  <si>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</si>
  <si>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</si>
  <si>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</si>
  <si>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</si>
  <si>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</si>
  <si>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</si>
  <si>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</si>
  <si>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</si>
  <si>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</si>
  <si>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</si>
  <si>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</si>
  <si>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</si>
  <si>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</si>
  <si>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</si>
  <si>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</si>
  <si>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</si>
  <si>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</si>
  <si>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</si>
  <si>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</si>
  <si>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</si>
  <si>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</si>
  <si>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</si>
  <si>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</si>
  <si>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</si>
  <si>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</si>
  <si>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</si>
  <si>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</si>
  <si>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</si>
  <si>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</si>
  <si>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</si>
  <si>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</si>
  <si>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</si>
  <si>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</si>
  <si>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</si>
  <si>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</si>
  <si>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</si>
  <si>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</si>
  <si>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</si>
  <si>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</si>
  <si>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</si>
  <si>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</si>
  <si>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</si>
  <si>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</si>
  <si>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</si>
  <si>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</si>
  <si>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</si>
  <si>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</si>
  <si>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</si>
  <si>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</si>
  <si>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</si>
  <si>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</si>
  <si>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</si>
  <si>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</si>
  <si>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</si>
  <si>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</si>
  <si>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</si>
  <si>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</si>
  <si>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</si>
  <si>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</si>
  <si>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</si>
  <si>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</si>
  <si>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</si>
  <si>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</si>
  <si>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</si>
  <si>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</si>
  <si>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</si>
  <si>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</si>
  <si>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</si>
  <si>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</si>
  <si>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</si>
  <si>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</si>
  <si>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</si>
  <si>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</si>
  <si>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</si>
  <si>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</si>
  <si>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</si>
  <si>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</si>
  <si>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</si>
  <si>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</si>
  <si>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</si>
  <si>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</si>
  <si>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</si>
  <si>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</si>
  <si>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</si>
  <si>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</si>
  <si>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</si>
  <si>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</si>
  <si>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</si>
  <si>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</si>
  <si>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</si>
  <si>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</si>
  <si>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</si>
  <si>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</si>
  <si>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</si>
  <si>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</si>
  <si>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</si>
  <si>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</si>
  <si>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</si>
  <si>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</si>
  <si>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</si>
  <si>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</si>
  <si>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</si>
  <si>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</si>
  <si>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</si>
  <si>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</si>
  <si>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</si>
  <si>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</si>
  <si>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</si>
  <si>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</si>
  <si>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</si>
  <si>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</si>
  <si>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</si>
  <si>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</si>
  <si>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</si>
  <si>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</si>
  <si>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</si>
  <si>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</si>
  <si>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</si>
  <si>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</si>
  <si>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</si>
  <si>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</si>
  <si>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</si>
  <si>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</si>
  <si>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</si>
  <si>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</si>
  <si>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</si>
  <si>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</si>
  <si>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</si>
  <si>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</si>
  <si>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</si>
  <si>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</si>
  <si>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</si>
  <si>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</si>
  <si>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</si>
  <si>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</si>
  <si>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</si>
  <si>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</si>
  <si>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</si>
  <si>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</si>
  <si>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</si>
  <si>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</si>
  <si>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</si>
  <si>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</si>
  <si>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</si>
  <si>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</si>
  <si>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</si>
  <si>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</si>
  <si>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</si>
  <si>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</si>
  <si>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</si>
  <si>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</si>
  <si>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</si>
  <si>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</si>
  <si>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</si>
  <si>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</si>
  <si>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</si>
  <si>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</si>
  <si>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</si>
  <si>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</si>
  <si>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</si>
  <si>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</si>
  <si>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</si>
  <si>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</si>
  <si>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</si>
  <si>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</si>
  <si>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</si>
  <si>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</si>
  <si>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</si>
  <si>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</si>
  <si>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</si>
  <si>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</si>
  <si>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</si>
  <si>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</si>
  <si>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</si>
  <si>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</si>
  <si>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</si>
  <si>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</si>
  <si>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</si>
  <si>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</si>
  <si>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</si>
  <si>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</si>
  <si>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</si>
  <si>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</si>
  <si>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</si>
  <si>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</si>
  <si>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</si>
  <si>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</si>
  <si>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</si>
  <si>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</si>
  <si>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</si>
  <si>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</si>
  <si>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</si>
  <si>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</si>
  <si>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</si>
  <si>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</si>
  <si>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</si>
  <si>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</si>
  <si>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</si>
  <si>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</si>
  <si>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</si>
  <si>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</si>
  <si>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</si>
  <si>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</si>
  <si>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</si>
  <si>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</si>
  <si>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</si>
  <si>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</si>
  <si>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</si>
  <si>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</si>
  <si>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</si>
  <si>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</si>
  <si>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</si>
  <si>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</si>
  <si>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</si>
  <si>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</si>
  <si>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</si>
  <si>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</si>
  <si>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</si>
  <si>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</si>
  <si>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</si>
  <si>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</si>
  <si>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</si>
  <si>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</si>
  <si>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</si>
  <si>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</si>
  <si>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</si>
  <si>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</si>
  <si>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</si>
  <si>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</si>
  <si>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</si>
  <si>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</si>
  <si>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</si>
  <si>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</si>
  <si>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</si>
  <si>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</si>
  <si>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</si>
  <si>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</si>
  <si>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</si>
  <si>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</si>
  <si>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</si>
  <si>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</si>
  <si>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</si>
  <si>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</si>
  <si>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</si>
  <si>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</si>
  <si>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</si>
  <si>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</si>
  <si>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</si>
  <si>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</si>
  <si>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</si>
  <si>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</si>
  <si>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</si>
  <si>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</si>
  <si>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</si>
  <si>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</si>
  <si>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</si>
  <si>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</si>
  <si>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</si>
  <si>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</si>
  <si>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</si>
  <si>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</si>
  <si>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</si>
  <si>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</si>
  <si>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</si>
  <si>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</si>
  <si>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</si>
  <si>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</si>
  <si>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</si>
  <si>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</si>
  <si>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</si>
  <si>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</si>
  <si>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</si>
  <si>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</si>
  <si>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</si>
  <si>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</si>
  <si>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</si>
  <si>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</si>
  <si>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</si>
  <si>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</si>
  <si>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</si>
  <si>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</si>
  <si>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</si>
  <si>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</si>
  <si>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</si>
  <si>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</si>
  <si>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</si>
  <si>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</si>
  <si>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</si>
  <si>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</si>
  <si>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</si>
  <si>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</si>
  <si>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</si>
  <si>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</si>
  <si>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</si>
  <si>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</si>
  <si>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</si>
  <si>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</si>
  <si>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</si>
  <si>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</si>
  <si>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</si>
  <si>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</si>
  <si>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</si>
  <si>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</si>
  <si>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</si>
  <si>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</si>
  <si>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</si>
  <si>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</si>
  <si>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</si>
  <si>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</si>
  <si>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</si>
  <si>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</si>
  <si>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</si>
  <si>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</si>
  <si>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</si>
  <si>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</si>
  <si>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</si>
  <si>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</si>
  <si>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</si>
  <si>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</si>
  <si>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</si>
  <si>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</si>
  <si>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</si>
  <si>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</si>
  <si>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</si>
  <si>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</si>
  <si>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</si>
  <si>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</si>
  <si>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</si>
  <si>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</si>
  <si>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</si>
  <si>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</si>
  <si>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</si>
  <si>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</si>
  <si>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</si>
  <si>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</si>
  <si>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</si>
  <si>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</si>
  <si>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</si>
  <si>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</si>
  <si>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</si>
  <si>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</si>
  <si>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</si>
  <si>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</si>
  <si>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</si>
  <si>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</si>
  <si>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</si>
  <si>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</si>
  <si>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</si>
  <si>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</si>
  <si>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</si>
  <si>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</si>
  <si>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</si>
  <si>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</si>
  <si>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</si>
  <si>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</si>
  <si>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</si>
  <si>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</si>
  <si>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</si>
  <si>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</si>
  <si>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</si>
  <si>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</si>
  <si>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</si>
  <si>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</si>
  <si>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</si>
  <si>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</si>
  <si>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</si>
  <si>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</si>
  <si>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</si>
  <si>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</si>
  <si>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</si>
  <si>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</si>
  <si>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</si>
  <si>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</si>
  <si>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</si>
  <si>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</si>
  <si>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</si>
  <si>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</si>
  <si>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</si>
  <si>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</si>
  <si>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</si>
  <si>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</si>
  <si>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</si>
  <si>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</si>
  <si>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</si>
  <si>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</si>
  <si>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</si>
  <si>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</si>
  <si>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</si>
  <si>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</si>
  <si>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</si>
  <si>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</si>
  <si>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</si>
  <si>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</si>
  <si>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</si>
  <si>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</si>
  <si>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</si>
  <si>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</si>
  <si>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</si>
  <si>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</si>
  <si>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</si>
  <si>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</si>
  <si>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</si>
  <si>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</si>
  <si>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</si>
  <si>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</si>
  <si>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</si>
  <si>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</si>
  <si>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</si>
  <si>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</si>
  <si>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</si>
  <si>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</si>
  <si>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</si>
  <si>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</si>
  <si>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</si>
  <si>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</si>
  <si>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</si>
  <si>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</si>
  <si>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</si>
  <si>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</si>
  <si>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</si>
  <si>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</si>
  <si>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</si>
  <si>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</si>
  <si>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</si>
  <si>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</si>
  <si>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</si>
  <si>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</si>
  <si>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</si>
  <si>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</si>
  <si>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</si>
  <si>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</si>
  <si>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</si>
  <si>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</si>
  <si>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</si>
  <si>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</si>
  <si>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</si>
  <si>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</si>
  <si>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</si>
  <si>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</si>
  <si>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</si>
  <si>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</si>
  <si>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</si>
  <si>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</si>
  <si>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</si>
  <si>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</si>
  <si>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</si>
  <si>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</si>
  <si>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</si>
  <si>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</si>
  <si>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</si>
  <si>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</si>
  <si>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</si>
  <si>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</si>
  <si>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</si>
  <si>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</si>
  <si>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</si>
  <si>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</si>
  <si>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</si>
  <si>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</si>
  <si>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</si>
  <si>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</si>
  <si>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</si>
  <si>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</si>
  <si>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</si>
  <si>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</si>
  <si>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</si>
  <si>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</si>
  <si>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</si>
  <si>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</si>
  <si>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</si>
  <si>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</si>
  <si>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</si>
  <si>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</si>
  <si>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</si>
  <si>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</si>
  <si>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</si>
  <si>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</si>
  <si>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</si>
  <si>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</si>
  <si>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</si>
  <si>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</si>
  <si>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</si>
  <si>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</si>
  <si>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</si>
  <si>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</si>
  <si>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</si>
  <si>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</si>
  <si>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</si>
  <si>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</si>
  <si>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</si>
  <si>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</si>
  <si>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</si>
  <si>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</si>
  <si>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</si>
  <si>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</si>
  <si>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</si>
  <si>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</si>
  <si>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</si>
  <si>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</si>
  <si>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</si>
  <si>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</si>
  <si>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</si>
  <si>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</si>
  <si>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</si>
  <si>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</si>
  <si>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</si>
  <si>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</si>
  <si>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</si>
  <si>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</si>
  <si>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</si>
  <si>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</si>
  <si>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</si>
  <si>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</si>
  <si>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</si>
  <si>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</si>
  <si>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</si>
  <si>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</si>
  <si>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</si>
  <si>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</si>
  <si>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</si>
  <si>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</si>
  <si>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</si>
  <si>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</si>
  <si>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</si>
  <si>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</si>
  <si>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</si>
  <si>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</si>
  <si>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</si>
  <si>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</si>
  <si>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</si>
  <si>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</si>
  <si>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</si>
  <si>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</si>
  <si>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</si>
  <si>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</si>
  <si>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</si>
  <si>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</si>
  <si>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</si>
  <si>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</si>
  <si>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</si>
  <si>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</si>
  <si>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</si>
  <si>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</si>
  <si>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</si>
  <si>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</si>
  <si>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</si>
  <si>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</si>
  <si>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</si>
  <si>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</si>
  <si>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</si>
  <si>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</si>
  <si>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</si>
  <si>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</si>
  <si>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</si>
  <si>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</si>
  <si>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</si>
  <si>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</si>
  <si>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</si>
  <si>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</si>
  <si>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</si>
  <si>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</si>
  <si>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</si>
  <si>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</si>
  <si>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</si>
  <si>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</si>
  <si>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</si>
  <si>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</si>
  <si>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</si>
  <si>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</si>
  <si>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</si>
  <si>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</si>
  <si>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</si>
  <si>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</si>
  <si>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</si>
  <si>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</si>
  <si>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</si>
  <si>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</si>
  <si>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</si>
  <si>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</si>
  <si>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</si>
  <si>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</si>
  <si>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</si>
  <si>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</si>
  <si>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</si>
  <si>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</si>
  <si>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</si>
  <si>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</si>
  <si>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</si>
  <si>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</si>
  <si>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</si>
  <si>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</si>
  <si>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</si>
  <si>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</si>
  <si>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</si>
  <si>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</si>
  <si>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</si>
  <si>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</si>
  <si>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</si>
  <si>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</si>
  <si>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</si>
  <si>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</si>
  <si>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</si>
  <si>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</si>
  <si>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</si>
  <si>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</si>
  <si>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</si>
  <si>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</si>
  <si>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</si>
  <si>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</si>
  <si>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</si>
  <si>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</si>
  <si>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</si>
  <si>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</si>
  <si>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</si>
  <si>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</si>
  <si>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</si>
  <si>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</si>
  <si>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</si>
  <si>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</si>
  <si>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</si>
  <si>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</si>
  <si>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</si>
  <si>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</si>
  <si>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</si>
  <si>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</si>
  <si>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</si>
  <si>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</si>
  <si>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</si>
  <si>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</si>
  <si>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</si>
  <si>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</si>
  <si>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</si>
  <si>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</si>
  <si>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</si>
  <si>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</si>
  <si>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</si>
  <si>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</si>
  <si>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</si>
  <si>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</si>
  <si>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</si>
  <si>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</si>
  <si>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</si>
  <si>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</si>
  <si>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</si>
  <si>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</si>
  <si>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</si>
  <si>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</si>
  <si>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</si>
  <si>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</si>
  <si>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</si>
  <si>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</si>
  <si>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</si>
  <si>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</si>
  <si>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</si>
  <si>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</si>
  <si>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</si>
  <si>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</si>
  <si>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</si>
  <si>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</si>
  <si>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</si>
  <si>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</si>
  <si>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</si>
  <si>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</si>
  <si>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</si>
  <si>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</si>
  <si>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</si>
  <si>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</si>
  <si>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</si>
  <si>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</si>
  <si>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</si>
  <si>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</si>
  <si>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</si>
  <si>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</si>
  <si>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</si>
  <si>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</si>
  <si>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</si>
  <si>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</si>
  <si>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</si>
  <si>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</si>
  <si>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</si>
  <si>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</si>
  <si>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</si>
  <si>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</si>
  <si>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</si>
  <si>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</si>
  <si>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</si>
  <si>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</si>
  <si>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</si>
  <si>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</si>
  <si>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</si>
  <si>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</si>
  <si>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</si>
  <si>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</si>
  <si>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</si>
  <si>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</si>
  <si>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</si>
  <si>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</si>
  <si>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</si>
  <si>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</si>
  <si>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</si>
  <si>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</si>
  <si>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</si>
  <si>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</si>
  <si>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</si>
  <si>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</si>
  <si>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</si>
  <si>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</si>
  <si>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</si>
  <si>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</si>
  <si>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</si>
  <si>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</si>
  <si>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</si>
  <si>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</si>
  <si>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</si>
  <si>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</si>
  <si>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</si>
  <si>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</si>
  <si>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</si>
  <si>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</si>
  <si>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</si>
  <si>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</si>
  <si>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</si>
  <si>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</si>
  <si>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</si>
  <si>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</si>
  <si>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</si>
  <si>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</si>
  <si>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</si>
  <si>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</si>
  <si>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</si>
  <si>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</si>
  <si>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</si>
  <si>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</si>
  <si>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</si>
  <si>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</si>
  <si>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</si>
  <si>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</si>
  <si>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</si>
  <si>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</si>
  <si>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</si>
  <si>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</si>
  <si>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</si>
  <si>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</si>
  <si>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</si>
  <si>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</si>
  <si>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</si>
  <si>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</si>
  <si>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</si>
  <si>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</si>
  <si>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</si>
  <si>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</si>
  <si>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</si>
  <si>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</si>
  <si>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</si>
  <si>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</si>
  <si>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</si>
  <si>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</si>
  <si>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</si>
  <si>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</si>
  <si>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</si>
  <si>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</si>
  <si>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</si>
  <si>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</si>
  <si>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</si>
  <si>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</si>
  <si>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</si>
  <si>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</si>
  <si>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</si>
  <si>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</si>
  <si>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</si>
  <si>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</si>
  <si>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</si>
  <si>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</si>
  <si>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</si>
  <si>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</si>
  <si>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</si>
  <si>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</si>
  <si>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</si>
  <si>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</si>
  <si>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</si>
  <si>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</si>
  <si>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</si>
  <si>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</si>
  <si>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</si>
  <si>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</si>
  <si>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</si>
  <si>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</si>
  <si>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</si>
  <si>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</si>
  <si>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</si>
  <si>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</si>
  <si>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</si>
  <si>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</si>
  <si>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</si>
  <si>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</si>
  <si>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</si>
  <si>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</si>
  <si>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</si>
  <si>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</si>
  <si>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</si>
  <si>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</si>
  <si>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</si>
  <si>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</si>
  <si>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</si>
  <si>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</si>
  <si>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</si>
  <si>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</si>
  <si>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</si>
  <si>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</si>
  <si>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</si>
  <si>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</si>
  <si>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</si>
  <si>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</si>
  <si>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</si>
  <si>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</si>
  <si>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</si>
  <si>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</si>
  <si>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</si>
  <si>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</si>
  <si>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</si>
  <si>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</si>
  <si>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</si>
  <si>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</si>
  <si>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</si>
  <si>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</si>
  <si>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</si>
  <si>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</si>
  <si>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</si>
  <si>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</si>
  <si>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</si>
  <si>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</si>
  <si>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</si>
  <si>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</si>
  <si>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</si>
  <si>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</si>
  <si>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</si>
  <si>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</si>
  <si>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</si>
  <si>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</si>
  <si>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</si>
  <si>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</si>
  <si>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</si>
  <si>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</si>
  <si>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</si>
  <si>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</si>
  <si>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</si>
  <si>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</si>
  <si>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</si>
  <si>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</si>
  <si>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</si>
  <si>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</si>
  <si>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</si>
  <si>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</si>
  <si>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</si>
  <si>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</si>
  <si>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</si>
  <si>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</si>
  <si>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</si>
  <si>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</si>
  <si>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</si>
  <si>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</si>
  <si>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</si>
  <si>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</si>
  <si>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</si>
  <si>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</si>
  <si>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</si>
  <si>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</si>
  <si>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</si>
  <si>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</si>
  <si>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</si>
  <si>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</si>
  <si>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</si>
  <si>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</si>
  <si>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</si>
  <si>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</si>
  <si>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</si>
  <si>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</si>
  <si>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</si>
  <si>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</si>
  <si>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</si>
  <si>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</si>
  <si>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</si>
  <si>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</si>
  <si>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</si>
  <si>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</si>
  <si>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</si>
  <si>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</si>
  <si>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</si>
  <si>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</si>
  <si>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</si>
  <si>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</si>
  <si>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</si>
  <si>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</si>
  <si>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</si>
  <si>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</si>
  <si>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</si>
  <si>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</si>
  <si>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</si>
  <si>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</si>
  <si>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</si>
  <si>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</si>
  <si>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</si>
  <si>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</si>
  <si>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</si>
  <si>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</si>
  <si>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</si>
  <si>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</si>
  <si>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</si>
  <si>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</si>
  <si>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</si>
  <si>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</si>
  <si>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</si>
  <si>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</si>
  <si>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</si>
  <si>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</si>
  <si>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</si>
  <si>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</si>
  <si>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</si>
  <si>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</si>
  <si>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</si>
  <si>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</si>
  <si>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</si>
  <si>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</si>
  <si>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</si>
  <si>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</si>
  <si>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</si>
  <si>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</si>
  <si>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</si>
  <si>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</si>
  <si>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</si>
  <si>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</si>
  <si>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</si>
  <si>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</si>
  <si>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</si>
  <si>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</si>
  <si>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</si>
  <si>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</si>
  <si>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</si>
  <si>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</si>
  <si>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</si>
  <si>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</si>
  <si>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</si>
  <si>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</si>
  <si>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</si>
  <si>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</si>
  <si>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</si>
  <si>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</si>
  <si>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</si>
  <si>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</si>
  <si>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</si>
  <si>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</si>
  <si>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</si>
  <si>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</si>
  <si>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</si>
  <si>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</si>
  <si>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</si>
  <si>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</si>
  <si>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</si>
  <si>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</si>
  <si>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</si>
  <si>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</si>
  <si>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</si>
  <si>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</si>
  <si>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</si>
  <si>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</si>
  <si>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</si>
  <si>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</si>
  <si>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</si>
  <si>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</si>
  <si>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</si>
  <si>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</si>
  <si>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</si>
  <si>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</si>
  <si>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</si>
  <si>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</si>
  <si>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</si>
  <si>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</si>
  <si>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</si>
  <si>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</si>
  <si>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</si>
  <si>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</si>
  <si>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</si>
  <si>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</si>
  <si>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</si>
  <si>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</si>
  <si>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</si>
  <si>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</si>
  <si>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</si>
  <si>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</si>
  <si>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</si>
  <si>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</si>
  <si>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</si>
  <si>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</si>
  <si>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</si>
  <si>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</si>
  <si>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</si>
  <si>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</si>
  <si>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</si>
  <si>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</si>
  <si>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</si>
  <si>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</si>
  <si>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</si>
  <si>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</si>
  <si>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</si>
  <si>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</si>
  <si>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</si>
  <si>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</si>
  <si>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</si>
  <si>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</si>
  <si>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</si>
  <si>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</si>
  <si>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</si>
  <si>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</si>
  <si>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</si>
  <si>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</si>
  <si>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</si>
  <si>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</si>
  <si>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</si>
  <si>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</si>
  <si>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</si>
  <si>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</si>
  <si>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</si>
  <si>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</si>
  <si>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</si>
  <si>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</si>
  <si>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</si>
  <si>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</si>
  <si>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</si>
  <si>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</si>
  <si>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</si>
  <si>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</si>
  <si>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</si>
  <si>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</si>
  <si>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</si>
  <si>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</si>
  <si>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</si>
  <si>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</si>
  <si>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</si>
  <si>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</si>
  <si>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</si>
  <si>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</si>
  <si>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</si>
  <si>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</si>
  <si>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</si>
  <si>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</si>
  <si>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</si>
  <si>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</si>
  <si>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</si>
  <si>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</si>
  <si>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</si>
  <si>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</si>
  <si>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</si>
  <si>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</si>
  <si>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</si>
  <si>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</si>
  <si>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</si>
  <si>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</si>
  <si>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</si>
  <si>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</si>
  <si>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</si>
  <si>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</si>
  <si>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</si>
  <si>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</si>
  <si>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</si>
  <si>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</si>
  <si>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</si>
  <si>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</si>
  <si>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</si>
  <si>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</si>
  <si>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</si>
  <si>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</si>
  <si>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</si>
  <si>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</si>
  <si>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</si>
  <si>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</si>
  <si>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</si>
  <si>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</si>
  <si>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</si>
  <si>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</si>
  <si>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</si>
  <si>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</si>
  <si>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</si>
  <si>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</si>
  <si>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</si>
  <si>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</si>
  <si>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</si>
  <si>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</si>
  <si>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</si>
  <si>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</si>
  <si>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</si>
  <si>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</si>
  <si>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</si>
  <si>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</si>
  <si>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</si>
  <si>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</si>
  <si>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</si>
  <si>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</si>
  <si>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</si>
  <si>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</si>
  <si>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</si>
  <si>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</si>
  <si>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</si>
  <si>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</si>
  <si>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</si>
  <si>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</si>
  <si>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</si>
  <si>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</si>
  <si>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</si>
  <si>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</si>
  <si>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</si>
  <si>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</si>
  <si>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</si>
  <si>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</si>
  <si>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</si>
  <si>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</si>
  <si>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</si>
  <si>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</si>
  <si>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</si>
  <si>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</si>
  <si>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</si>
  <si>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</si>
  <si>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</si>
  <si>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</si>
  <si>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</si>
  <si>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</si>
  <si>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</si>
  <si>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</si>
  <si>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</si>
  <si>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</si>
  <si>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</si>
  <si>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</si>
  <si>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</si>
  <si>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</si>
  <si>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</si>
  <si>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</si>
  <si>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</si>
  <si>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</si>
  <si>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</si>
  <si>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</si>
  <si>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</si>
  <si>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</si>
  <si>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</si>
  <si>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</si>
  <si>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</si>
  <si>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</si>
  <si>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</si>
  <si>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</si>
  <si>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</si>
  <si>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</si>
  <si>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</si>
  <si>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</si>
  <si>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</si>
  <si>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</si>
  <si>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</si>
  <si>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</si>
  <si>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</si>
  <si>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</si>
  <si>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</si>
  <si>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</si>
  <si>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</si>
  <si>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</si>
  <si>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</si>
  <si>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</si>
  <si>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</si>
  <si>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</si>
  <si>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</si>
  <si>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</si>
  <si>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</si>
  <si>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</si>
  <si>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</si>
  <si>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</si>
  <si>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</si>
  <si>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</si>
  <si>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</si>
  <si>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</si>
  <si>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</si>
  <si>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</si>
  <si>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</si>
  <si>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</si>
  <si>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</si>
  <si>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</si>
  <si>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</si>
  <si>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</si>
  <si>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</si>
  <si>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</si>
  <si>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</si>
  <si>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</si>
  <si>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</si>
  <si>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</si>
  <si>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</si>
  <si>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</si>
  <si>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</si>
  <si>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</si>
  <si>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</si>
  <si>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</si>
  <si>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</si>
  <si>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</si>
  <si>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</si>
  <si>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</si>
  <si>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</si>
  <si>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</si>
  <si>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</si>
  <si>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</si>
  <si>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</si>
  <si>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</si>
  <si>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</si>
  <si>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</si>
  <si>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</si>
  <si>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</si>
  <si>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</si>
  <si>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</si>
  <si>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</si>
  <si>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</si>
  <si>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</si>
  <si>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</si>
  <si>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</si>
  <si>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</si>
  <si>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</si>
  <si>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</si>
  <si>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</si>
  <si>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</si>
  <si>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</si>
  <si>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</si>
  <si>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</si>
  <si>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</si>
  <si>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</si>
  <si>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</si>
  <si>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</si>
  <si>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</si>
  <si>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</si>
  <si>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</si>
  <si>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</si>
  <si>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</si>
  <si>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</si>
  <si>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</si>
  <si>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</si>
  <si>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</si>
  <si>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</si>
  <si>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</si>
  <si>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</si>
  <si>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</si>
  <si>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</si>
  <si>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</si>
  <si>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</si>
  <si>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</si>
  <si>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</si>
  <si>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</si>
  <si>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</si>
  <si>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</si>
  <si>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</si>
  <si>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</si>
  <si>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</si>
  <si>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</si>
  <si>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</si>
  <si>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</si>
  <si>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</si>
  <si>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</si>
  <si>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</si>
  <si>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</si>
  <si>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</si>
  <si>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</si>
  <si>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</si>
  <si>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</si>
  <si>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</si>
  <si>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</si>
  <si>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</si>
  <si>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</si>
  <si>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</si>
  <si>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</si>
  <si>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</si>
  <si>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</si>
  <si>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</si>
  <si>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</si>
  <si>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</si>
  <si>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</si>
  <si>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</si>
  <si>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</si>
  <si>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</si>
  <si>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</si>
  <si>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</si>
  <si>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</si>
  <si>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</si>
  <si>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</si>
  <si>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</si>
  <si>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</si>
  <si>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</si>
  <si>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</si>
  <si>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</si>
  <si>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</si>
  <si>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</si>
  <si>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</si>
  <si>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</si>
  <si>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</si>
  <si>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</si>
  <si>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</si>
  <si>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</si>
  <si>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</si>
  <si>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</si>
  <si>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</si>
  <si>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</si>
  <si>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</si>
  <si>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</si>
  <si>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</si>
  <si>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</si>
  <si>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</si>
  <si>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</si>
  <si>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</si>
  <si>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</si>
  <si>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</si>
  <si>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</si>
  <si>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</si>
  <si>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</si>
  <si>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</si>
  <si>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</si>
  <si>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</si>
  <si>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</si>
  <si>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</si>
  <si>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</si>
  <si>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</si>
  <si>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</si>
  <si>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</si>
  <si>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</si>
  <si>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</si>
  <si>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</si>
  <si>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</si>
  <si>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</si>
  <si>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</si>
  <si>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</si>
  <si>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</si>
  <si>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</si>
  <si>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</si>
  <si>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</si>
  <si>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</si>
  <si>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</si>
  <si>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</si>
  <si>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</si>
  <si>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</si>
  <si>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</si>
  <si>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</si>
  <si>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</si>
  <si>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</si>
  <si>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</si>
  <si>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</si>
  <si>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</si>
  <si>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</si>
  <si>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</si>
  <si>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</si>
  <si>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</si>
  <si>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</si>
  <si>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</si>
  <si>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</si>
  <si>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</si>
  <si>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</si>
  <si>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</si>
  <si>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</si>
  <si>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</si>
  <si>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</si>
  <si>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</si>
  <si>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</si>
  <si>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</si>
  <si>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</si>
  <si>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</si>
  <si>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</si>
  <si>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</si>
  <si>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</si>
  <si>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</si>
  <si>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</si>
  <si>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</si>
  <si>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</si>
  <si>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</si>
  <si>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</si>
  <si>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</si>
  <si>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</si>
  <si>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</si>
  <si>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</si>
  <si>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</si>
  <si>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</si>
  <si>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</si>
  <si>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</si>
  <si>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</si>
  <si>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</si>
  <si>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</si>
  <si>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</si>
  <si>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</si>
  <si>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</si>
  <si>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</si>
  <si>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</si>
  <si>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</si>
  <si>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</si>
  <si>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</si>
  <si>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</si>
  <si>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</si>
  <si>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</si>
  <si>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</si>
  <si>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</si>
  <si>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</si>
  <si>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</si>
  <si>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</si>
  <si>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</si>
  <si>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</si>
  <si>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</si>
  <si>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</si>
  <si>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</si>
  <si>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</si>
  <si>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</si>
  <si>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</si>
  <si>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</si>
  <si>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</si>
  <si>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</si>
  <si>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</si>
  <si>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</si>
  <si>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</si>
  <si>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</si>
  <si>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</si>
  <si>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</si>
  <si>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</si>
  <si>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</si>
  <si>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</si>
  <si>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</si>
  <si>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</si>
  <si>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</si>
  <si>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</si>
  <si>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</si>
  <si>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</si>
  <si>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</si>
  <si>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</si>
  <si>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</si>
  <si>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</si>
  <si>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</si>
  <si>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</si>
  <si>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</si>
  <si>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</si>
  <si>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</si>
  <si>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</si>
  <si>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</si>
  <si>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</si>
  <si>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</si>
  <si>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</si>
  <si>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</si>
  <si>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</si>
  <si>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</si>
  <si>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</si>
  <si>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</si>
  <si>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</si>
  <si>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</si>
  <si>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</si>
  <si>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</si>
  <si>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</si>
  <si>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</si>
  <si>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</si>
  <si>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</si>
  <si>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</si>
  <si>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</si>
  <si>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</si>
  <si>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</si>
  <si>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</si>
  <si>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</si>
  <si>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</si>
  <si>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</si>
  <si>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</si>
  <si>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</si>
  <si>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</si>
  <si>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</si>
  <si>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</si>
  <si>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</si>
  <si>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</si>
  <si>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</si>
  <si>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</si>
  <si>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</si>
  <si>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</si>
  <si>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</si>
  <si>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</si>
  <si>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</si>
  <si>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</si>
  <si>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</si>
  <si>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</si>
  <si>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</si>
  <si>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</si>
  <si>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</si>
  <si>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</si>
  <si>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</si>
  <si>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</si>
  <si>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</si>
  <si>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</si>
  <si>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</si>
  <si>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</si>
  <si>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</si>
  <si>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</si>
  <si>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</si>
  <si>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</si>
  <si>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</si>
  <si>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</si>
  <si>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</si>
  <si>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</si>
  <si>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</si>
  <si>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</si>
  <si>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</si>
  <si>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</si>
  <si>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</si>
  <si>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</si>
  <si>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</si>
  <si>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</si>
  <si>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</si>
  <si>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</si>
  <si>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</si>
  <si>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</si>
  <si>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</si>
  <si>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</si>
  <si>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</si>
  <si>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</si>
  <si>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</si>
  <si>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</si>
  <si>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</si>
  <si>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</si>
  <si>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</si>
  <si>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</si>
  <si>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</si>
  <si>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</si>
  <si>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</si>
  <si>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</si>
  <si>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</si>
  <si>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</si>
  <si>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</si>
  <si>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</si>
  <si>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</si>
  <si>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</si>
  <si>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</si>
  <si>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</si>
  <si>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</si>
  <si>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</si>
  <si>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</si>
  <si>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</si>
  <si>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</si>
  <si>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</si>
  <si>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</si>
  <si>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</si>
  <si>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</si>
  <si>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</si>
  <si>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</si>
  <si>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</si>
  <si>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</si>
  <si>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</si>
  <si>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</si>
  <si>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</si>
  <si>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</si>
  <si>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</si>
  <si>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</si>
  <si>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</si>
  <si>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</si>
  <si>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</si>
  <si>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</si>
  <si>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</si>
  <si>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</si>
  <si>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</si>
  <si>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</si>
  <si>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</si>
  <si>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</si>
  <si>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</si>
  <si>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</si>
  <si>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</si>
  <si>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</si>
  <si>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</si>
  <si>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</si>
  <si>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</si>
  <si>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</si>
  <si>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</si>
  <si>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</si>
  <si>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</si>
  <si>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</si>
  <si>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</si>
  <si>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</si>
  <si>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</si>
  <si>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</si>
  <si>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</si>
  <si>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</si>
  <si>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</si>
  <si>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</si>
  <si>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</si>
  <si>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</si>
  <si>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</si>
  <si>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</si>
  <si>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</si>
  <si>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</si>
  <si>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</si>
  <si>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</si>
  <si>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</si>
  <si>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</si>
  <si>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</si>
  <si>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</si>
  <si>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</si>
  <si>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</si>
  <si>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</si>
  <si>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</si>
  <si>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</si>
  <si>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</si>
  <si>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</si>
  <si>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</si>
  <si>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</si>
  <si>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</si>
  <si>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</si>
  <si>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</si>
  <si>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</si>
  <si>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</si>
  <si>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</si>
  <si>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</si>
  <si>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</si>
  <si>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</si>
  <si>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</si>
  <si>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</si>
  <si>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</si>
  <si>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</si>
  <si>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</si>
  <si>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</si>
  <si>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</si>
  <si>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</si>
  <si>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</si>
  <si>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</si>
  <si>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</si>
  <si>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</si>
  <si>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</si>
  <si>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</si>
  <si>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</si>
  <si>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</si>
  <si>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</si>
  <si>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</si>
  <si>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</si>
  <si>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</si>
  <si>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</si>
  <si>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</si>
  <si>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</si>
  <si>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</si>
  <si>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</si>
  <si>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</si>
  <si>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</si>
  <si>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</si>
  <si>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</si>
  <si>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</si>
  <si>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</si>
  <si>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</si>
  <si>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</si>
  <si>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</si>
  <si>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</si>
  <si>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</si>
  <si>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</si>
  <si>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</si>
  <si>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</si>
  <si>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</si>
  <si>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</si>
  <si>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</si>
  <si>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</si>
  <si>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</si>
  <si>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</si>
  <si>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</si>
  <si>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</si>
  <si>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</si>
  <si>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</si>
  <si>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</si>
  <si>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</si>
  <si>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</si>
  <si>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</si>
  <si>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</si>
  <si>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</si>
  <si>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</si>
  <si>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</si>
  <si>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</si>
  <si>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</si>
  <si>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</si>
  <si>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</si>
  <si>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</si>
  <si>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</si>
  <si>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</si>
  <si>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</si>
  <si>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</si>
  <si>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</si>
  <si>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</si>
  <si>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</si>
  <si>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</si>
  <si>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</si>
  <si>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</si>
  <si>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</si>
  <si>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</si>
  <si>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</si>
  <si>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</si>
  <si>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</si>
  <si>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</si>
  <si>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</si>
  <si>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</si>
  <si>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</si>
  <si>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</si>
  <si>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</si>
  <si>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</si>
  <si>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</si>
  <si>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</si>
  <si>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</si>
  <si>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</si>
  <si>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</si>
  <si>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</si>
  <si>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</si>
  <si>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</si>
  <si>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</si>
  <si>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</si>
  <si>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</si>
  <si>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</si>
  <si>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</si>
  <si>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</si>
  <si>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</si>
  <si>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</si>
  <si>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</si>
  <si>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</si>
  <si>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</si>
  <si>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</si>
  <si>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</si>
  <si>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</si>
  <si>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</si>
  <si>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</si>
  <si>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</si>
  <si>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</si>
  <si>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</si>
  <si>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</si>
  <si>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</si>
  <si>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</si>
  <si>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</si>
  <si>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</si>
  <si>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</si>
  <si>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</si>
  <si>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</si>
  <si>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</si>
  <si>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</si>
  <si>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</si>
  <si>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</si>
  <si>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</si>
  <si>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</si>
  <si>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</si>
  <si>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</si>
  <si>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</si>
  <si>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</si>
  <si>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</si>
  <si>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</si>
  <si>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</si>
  <si>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</si>
  <si>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</si>
  <si>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</si>
  <si>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</si>
  <si>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</si>
  <si>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</si>
  <si>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</si>
  <si>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</si>
  <si>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</si>
  <si>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</si>
  <si>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</si>
  <si>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</si>
  <si>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</si>
  <si>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</si>
  <si>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</si>
  <si>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</si>
  <si>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</si>
  <si>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</si>
  <si>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</si>
  <si>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</si>
  <si>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</si>
  <si>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</si>
  <si>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</si>
  <si>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</si>
  <si>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</si>
  <si>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</si>
  <si>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</si>
  <si>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</si>
  <si>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</si>
  <si>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</si>
  <si>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</si>
  <si>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</si>
  <si>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</si>
  <si>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</si>
  <si>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</si>
  <si>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</si>
  <si>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</si>
  <si>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</si>
  <si>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</si>
  <si>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</si>
  <si>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</si>
  <si>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</si>
  <si>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</si>
  <si>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</si>
  <si>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</si>
  <si>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</si>
  <si>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</si>
  <si>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</si>
  <si>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</si>
  <si>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</si>
  <si>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</si>
  <si>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</si>
  <si>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</si>
  <si>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</si>
  <si>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</si>
  <si>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</si>
  <si>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</si>
  <si>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</si>
  <si>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</si>
  <si>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</si>
  <si>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</si>
  <si>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</si>
  <si>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</si>
  <si>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</si>
  <si>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</si>
  <si>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</si>
  <si>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</si>
  <si>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</si>
  <si>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</si>
  <si>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</si>
  <si>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</si>
  <si>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</si>
  <si>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</si>
  <si>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</si>
  <si>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</si>
  <si>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</si>
  <si>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</si>
  <si>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</si>
  <si>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</si>
  <si>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</si>
  <si>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</si>
  <si>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</si>
  <si>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</si>
  <si>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</si>
  <si>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</si>
  <si>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</si>
  <si>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</si>
  <si>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</si>
  <si>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</si>
  <si>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</si>
  <si>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</si>
  <si>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</si>
  <si>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</si>
  <si>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</si>
  <si>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</si>
  <si>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</si>
  <si>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</si>
  <si>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</si>
  <si>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</si>
  <si>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</si>
  <si>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</si>
  <si>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</si>
  <si>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</si>
  <si>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</si>
  <si>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</si>
  <si>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</si>
  <si>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</si>
  <si>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</si>
  <si>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</si>
  <si>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</si>
  <si>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</si>
  <si>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</si>
  <si>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</si>
  <si>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</si>
  <si>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</si>
  <si>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</si>
  <si>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</si>
  <si>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</si>
  <si>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</si>
  <si>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</si>
  <si>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</si>
  <si>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</si>
  <si>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</si>
  <si>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</si>
  <si>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</si>
  <si>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</si>
  <si>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</si>
  <si>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</si>
  <si>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</si>
  <si>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</si>
  <si>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</si>
  <si>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</si>
  <si>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</si>
  <si>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</si>
  <si>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</si>
  <si>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</si>
  <si>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</si>
  <si>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</si>
  <si>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</si>
  <si>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</si>
  <si>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</si>
  <si>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</si>
  <si>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</si>
  <si>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</si>
  <si>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</si>
  <si>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</si>
  <si>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</si>
  <si>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</si>
  <si>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</si>
  <si>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</si>
  <si>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</si>
  <si>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</si>
  <si>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</si>
  <si>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</si>
  <si>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</si>
  <si>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</si>
  <si>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</si>
  <si>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</si>
  <si>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</si>
  <si>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</si>
  <si>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</si>
  <si>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</si>
  <si>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</si>
  <si>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</si>
  <si>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</si>
  <si>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</si>
  <si>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</si>
  <si>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</si>
  <si>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</si>
  <si>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</si>
  <si>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</si>
  <si>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</si>
  <si>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</si>
  <si>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</si>
  <si>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</si>
  <si>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</si>
  <si>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</si>
  <si>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</si>
  <si>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</si>
  <si>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</si>
  <si>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</si>
  <si>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</si>
  <si>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</si>
  <si>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</si>
  <si>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</si>
  <si>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</si>
  <si>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</si>
  <si>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</si>
  <si>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</si>
  <si>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</si>
  <si>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</si>
  <si>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</si>
  <si>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</si>
  <si>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</si>
  <si>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</si>
  <si>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</si>
  <si>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</si>
  <si>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</si>
  <si>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</si>
  <si>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</si>
  <si>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</si>
  <si>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</si>
  <si>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</si>
  <si>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</si>
  <si>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</si>
  <si>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</si>
  <si>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</si>
  <si>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</si>
  <si>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</si>
  <si>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</si>
  <si>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</si>
  <si>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</si>
  <si>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</si>
  <si>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</si>
  <si>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</si>
  <si>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</si>
  <si>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</si>
  <si>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</si>
  <si>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</si>
  <si>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</si>
  <si>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</si>
  <si>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</si>
  <si>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</si>
  <si>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</si>
  <si>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</si>
  <si>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</si>
  <si>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</si>
  <si>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</si>
  <si>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</si>
  <si>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</si>
  <si>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</si>
  <si>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</si>
  <si>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</si>
  <si>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</si>
  <si>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</si>
  <si>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</si>
  <si>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</si>
  <si>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</si>
  <si>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</si>
  <si>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</si>
  <si>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</si>
  <si>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</si>
  <si>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</si>
  <si>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</si>
  <si>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</si>
  <si>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</si>
  <si>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</si>
  <si>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</si>
  <si>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</si>
  <si>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</si>
  <si>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</si>
  <si>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</si>
  <si>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</si>
  <si>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</si>
  <si>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</si>
  <si>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</si>
  <si>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</si>
  <si>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</si>
  <si>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</si>
  <si>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</si>
  <si>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</si>
  <si>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</si>
  <si>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</si>
  <si>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</si>
  <si>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</si>
  <si>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</si>
  <si>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</si>
  <si>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</si>
  <si>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</si>
  <si>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</si>
  <si>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</si>
  <si>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</si>
  <si>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</si>
  <si>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</si>
  <si>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</si>
  <si>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</si>
  <si>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</si>
  <si>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</si>
  <si>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</si>
  <si>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</si>
  <si>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</si>
  <si>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</si>
  <si>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</si>
  <si>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</si>
  <si>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</si>
  <si>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</si>
  <si>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</si>
  <si>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</si>
  <si>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</si>
  <si>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</si>
  <si>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</si>
  <si>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</si>
  <si>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</si>
  <si>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</si>
  <si>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</si>
  <si>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</si>
  <si>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</si>
  <si>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</si>
  <si>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</si>
  <si>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</si>
  <si>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</si>
  <si>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</si>
  <si>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</si>
  <si>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</si>
  <si>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</si>
  <si>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</si>
  <si>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</si>
  <si>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</si>
  <si>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</si>
  <si>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</si>
  <si>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</si>
  <si>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</si>
  <si>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</si>
  <si>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</si>
  <si>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</si>
  <si>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</si>
  <si>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</si>
  <si>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</si>
  <si>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</si>
  <si>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</si>
  <si>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</si>
  <si>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</si>
  <si>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</si>
  <si>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</si>
  <si>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</si>
  <si>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</si>
  <si>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</si>
  <si>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</si>
  <si>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</si>
  <si>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</si>
  <si>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</si>
  <si>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</si>
  <si>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</si>
  <si>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</si>
  <si>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</si>
  <si>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</si>
  <si>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</si>
  <si>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</si>
  <si>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</si>
  <si>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</si>
  <si>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</si>
  <si>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</si>
  <si>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</si>
  <si>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</si>
  <si>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</si>
  <si>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</si>
  <si>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</si>
  <si>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</si>
  <si>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</si>
  <si>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</si>
  <si>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</si>
  <si>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</si>
  <si>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</si>
  <si>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</si>
  <si>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</si>
  <si>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</si>
  <si>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</si>
  <si>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</si>
  <si>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</si>
  <si>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</si>
  <si>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</si>
  <si>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</si>
  <si>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</si>
  <si>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</si>
  <si>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</si>
  <si>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</si>
  <si>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</si>
  <si>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</si>
  <si>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</si>
  <si>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</si>
  <si>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</si>
  <si>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</si>
  <si>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</si>
  <si>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</si>
  <si>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</si>
  <si>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</si>
  <si>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</si>
  <si>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</si>
  <si>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</si>
  <si>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</si>
  <si>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</si>
  <si>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</si>
  <si>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</si>
  <si>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</si>
  <si>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</si>
  <si>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</si>
  <si>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</si>
  <si>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</si>
  <si>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</si>
  <si>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</si>
  <si>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</si>
  <si>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</si>
  <si>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</si>
  <si>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</si>
  <si>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</si>
  <si>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</si>
  <si>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</si>
  <si>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</si>
  <si>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</si>
  <si>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</si>
  <si>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</si>
  <si>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</si>
  <si>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</si>
  <si>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</si>
  <si>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</si>
  <si>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</si>
  <si>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</si>
  <si>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</si>
  <si>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</si>
  <si>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</si>
  <si>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</si>
  <si>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</si>
  <si>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</si>
  <si>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</si>
  <si>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</si>
  <si>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</si>
  <si>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</si>
  <si>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</si>
  <si>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</si>
  <si>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</si>
  <si>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</si>
  <si>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</si>
  <si>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</si>
  <si>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</si>
  <si>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</si>
  <si>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</si>
  <si>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</si>
  <si>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</si>
  <si>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</si>
  <si>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</si>
  <si>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</si>
  <si>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</si>
  <si>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</si>
  <si>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</si>
  <si>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</si>
  <si>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</si>
  <si>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</si>
  <si>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</si>
  <si>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</si>
  <si>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</si>
  <si>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</si>
  <si>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</si>
  <si>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</si>
  <si>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</si>
  <si>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</si>
  <si>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</si>
  <si>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</si>
  <si>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</si>
  <si>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</si>
  <si>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</si>
  <si>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</si>
  <si>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</si>
  <si>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</si>
  <si>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</si>
  <si>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</si>
  <si>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</si>
  <si>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</si>
  <si>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</si>
  <si>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</si>
  <si>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</si>
  <si>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</si>
  <si>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</si>
  <si>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</si>
  <si>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</si>
  <si>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</si>
  <si>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</si>
  <si>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</si>
  <si>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</si>
  <si>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</si>
  <si>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</si>
  <si>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</si>
  <si>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</si>
  <si>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</si>
  <si>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</si>
  <si>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</si>
  <si>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</si>
  <si>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</si>
  <si>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</si>
  <si>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</si>
  <si>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</si>
  <si>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</si>
  <si>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</si>
  <si>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</si>
  <si>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</si>
  <si>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</si>
  <si>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</si>
  <si>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</si>
  <si>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</si>
  <si>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</si>
  <si>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</si>
  <si>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</si>
  <si>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</si>
  <si>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</si>
  <si>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</si>
  <si>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</si>
  <si>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</si>
  <si>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</si>
  <si>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</si>
  <si>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</si>
  <si>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</si>
  <si>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</si>
  <si>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</si>
  <si>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</si>
  <si>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</si>
  <si>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</si>
  <si>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</si>
  <si>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</si>
  <si>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</si>
  <si>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</si>
  <si>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</si>
  <si>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</si>
  <si>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</si>
  <si>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</si>
  <si>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</si>
  <si>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</si>
  <si>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</si>
  <si>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</si>
  <si>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</si>
  <si>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</si>
  <si>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</si>
  <si>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</si>
  <si>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</si>
  <si>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</si>
  <si>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</si>
  <si>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</si>
  <si>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</si>
  <si>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</si>
  <si>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</si>
  <si>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</si>
  <si>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</si>
  <si>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</si>
  <si>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</si>
  <si>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</si>
  <si>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</si>
  <si>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</si>
  <si>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</si>
  <si>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</si>
  <si>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</si>
  <si>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</si>
  <si>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</si>
  <si>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</si>
  <si>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</si>
  <si>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</si>
  <si>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</si>
  <si>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</si>
  <si>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</si>
  <si>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</si>
  <si>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</si>
  <si>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</si>
  <si>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</si>
  <si>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</si>
  <si>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</si>
  <si>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</si>
  <si>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</si>
  <si>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</si>
  <si>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</si>
  <si>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</si>
  <si>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</si>
  <si>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</si>
  <si>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</si>
  <si>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</si>
  <si>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</si>
  <si>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</si>
  <si>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</si>
  <si>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</si>
  <si>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</si>
  <si>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</si>
  <si>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</si>
  <si>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</si>
  <si>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</si>
  <si>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</si>
  <si>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</si>
  <si>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</si>
  <si>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</si>
  <si>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</si>
  <si>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</si>
  <si>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</si>
  <si>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</si>
  <si>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</si>
  <si>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</si>
  <si>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</si>
  <si>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</si>
  <si>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</si>
  <si>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</si>
  <si>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</si>
  <si>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</si>
  <si>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</si>
  <si>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</si>
  <si>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</si>
  <si>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</si>
  <si>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</si>
  <si>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</si>
  <si>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</si>
  <si>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</si>
  <si>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</si>
  <si>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</si>
  <si>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</si>
  <si>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</si>
  <si>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</si>
  <si>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</si>
  <si>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</si>
  <si>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</si>
  <si>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</si>
  <si>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</si>
  <si>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</si>
  <si>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</si>
  <si>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</si>
  <si>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</si>
  <si>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</si>
  <si>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</si>
  <si>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</si>
  <si>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</si>
  <si>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</si>
  <si>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</si>
  <si>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</si>
  <si>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</si>
  <si>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</si>
  <si>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</si>
  <si>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</si>
  <si>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</si>
  <si>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</si>
  <si>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</si>
  <si>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</si>
  <si>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</si>
  <si>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</si>
  <si>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</si>
  <si>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</si>
  <si>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</si>
  <si>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</si>
  <si>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</si>
  <si>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</si>
  <si>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</si>
  <si>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</si>
  <si>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</si>
  <si>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</si>
  <si>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</si>
  <si>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</si>
  <si>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</si>
  <si>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</si>
  <si>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</si>
  <si>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</si>
  <si>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</si>
  <si>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</si>
  <si>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</si>
  <si>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</si>
  <si>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</si>
  <si>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</si>
  <si>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</si>
  <si>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</si>
  <si>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</si>
  <si>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</si>
  <si>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</si>
  <si>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</si>
  <si>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</si>
  <si>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</si>
  <si>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</si>
  <si>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</si>
  <si>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</si>
  <si>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</si>
  <si>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</si>
  <si>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</si>
  <si>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</si>
  <si>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</si>
  <si>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</si>
  <si>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</si>
  <si>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</si>
  <si>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</si>
  <si>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</si>
  <si>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</si>
  <si>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</si>
  <si>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</si>
  <si>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</si>
  <si>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</si>
  <si>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</si>
  <si>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</si>
  <si>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</si>
  <si>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</si>
  <si>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</si>
  <si>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</si>
  <si>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</si>
  <si>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</si>
  <si>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</si>
  <si>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</si>
  <si>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</si>
  <si>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</si>
  <si>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</si>
  <si>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</si>
  <si>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</si>
  <si>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</si>
  <si>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</si>
  <si>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</si>
  <si>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</si>
  <si>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</si>
  <si>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</si>
  <si>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</si>
  <si>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</si>
  <si>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</si>
  <si>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</si>
  <si>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</si>
  <si>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</si>
  <si>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</si>
  <si>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</si>
  <si>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</si>
  <si>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</si>
  <si>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</si>
  <si>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</si>
  <si>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</si>
  <si>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</si>
  <si>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</si>
  <si>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</si>
  <si>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</si>
  <si>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</si>
  <si>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</si>
  <si>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</si>
  <si>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</si>
  <si>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</si>
  <si>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</si>
  <si>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</si>
  <si>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</si>
  <si>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</si>
  <si>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</si>
  <si>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</si>
  <si>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</si>
  <si>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</si>
  <si>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</si>
  <si>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</si>
  <si>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</si>
  <si>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</si>
  <si>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</si>
  <si>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</si>
  <si>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</si>
  <si>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</si>
  <si>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</si>
  <si>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</si>
  <si>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</si>
  <si>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</si>
  <si>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</si>
  <si>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</si>
  <si>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</si>
  <si>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</si>
  <si>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</si>
  <si>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</si>
  <si>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</si>
  <si>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</si>
  <si>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</si>
  <si>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</si>
  <si>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</si>
  <si>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</si>
  <si>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</si>
  <si>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</si>
  <si>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</si>
  <si>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</si>
  <si>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</si>
  <si>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</si>
  <si>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</si>
  <si>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</si>
  <si>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</si>
  <si>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</si>
  <si>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</si>
  <si>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</si>
  <si>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</si>
  <si>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</si>
  <si>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</si>
  <si>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</si>
  <si>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</si>
  <si>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</si>
  <si>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</si>
  <si>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</si>
  <si>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</si>
  <si>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</si>
  <si>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</si>
  <si>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</si>
  <si>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</si>
  <si>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</si>
  <si>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</si>
  <si>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</si>
  <si>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</si>
  <si>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</si>
  <si>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</si>
  <si>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</si>
  <si>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</si>
  <si>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</si>
  <si>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</si>
  <si>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</si>
  <si>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</si>
  <si>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</si>
  <si>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</si>
  <si>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</si>
  <si>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</si>
  <si>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</si>
  <si>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</si>
  <si>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</si>
  <si>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</si>
  <si>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</si>
  <si>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</si>
  <si>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</si>
  <si>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</si>
  <si>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</si>
  <si>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</si>
  <si>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</si>
  <si>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</si>
  <si>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</si>
  <si>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</si>
  <si>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</si>
  <si>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</si>
  <si>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</si>
  <si>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</si>
  <si>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</si>
  <si>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</si>
  <si>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</si>
  <si>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</si>
  <si>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</si>
  <si>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</si>
  <si>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</si>
  <si>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</si>
  <si>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</si>
  <si>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</si>
  <si>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</si>
  <si>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</si>
  <si>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</si>
  <si>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</si>
  <si>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</si>
  <si>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</si>
  <si>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</si>
  <si>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</si>
  <si>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</si>
  <si>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</si>
  <si>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</si>
  <si>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</si>
  <si>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</si>
  <si>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</si>
  <si>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</si>
  <si>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</si>
  <si>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</si>
  <si>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</si>
  <si>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</si>
  <si>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</si>
  <si>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</si>
  <si>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</si>
  <si>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</si>
  <si>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</si>
  <si>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</si>
  <si>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</si>
  <si>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</si>
  <si>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</si>
  <si>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</si>
  <si>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</si>
  <si>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</si>
  <si>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</si>
  <si>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</si>
  <si>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</si>
  <si>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</si>
  <si>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</si>
  <si>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</si>
  <si>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</si>
  <si>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</si>
  <si>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</si>
  <si>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</si>
  <si>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</si>
  <si>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</si>
  <si>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</si>
  <si>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</si>
  <si>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</si>
  <si>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</si>
  <si>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</si>
  <si>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</si>
  <si>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</si>
  <si>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</si>
  <si>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</si>
  <si>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</si>
  <si>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</si>
  <si>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</si>
  <si>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</si>
  <si>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</si>
  <si>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</si>
  <si>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</si>
  <si>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</si>
  <si>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</si>
  <si>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</si>
  <si>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</si>
  <si>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</si>
  <si>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</si>
  <si>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</si>
  <si>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</si>
  <si>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</si>
  <si>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</si>
  <si>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</si>
  <si>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</si>
  <si>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</si>
  <si>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</si>
  <si>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</si>
  <si>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</si>
  <si>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</si>
  <si>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</si>
  <si>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</si>
  <si>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</si>
  <si>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</si>
  <si>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</si>
  <si>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</si>
  <si>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</si>
  <si>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</si>
  <si>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</si>
  <si>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</si>
  <si>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</si>
  <si>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</si>
  <si>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</si>
  <si>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</si>
  <si>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</si>
  <si>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</si>
  <si>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</si>
  <si>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</si>
  <si>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</si>
  <si>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</si>
  <si>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</si>
  <si>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</si>
  <si>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</si>
  <si>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</si>
  <si>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</si>
  <si>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</si>
  <si>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</si>
  <si>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</si>
  <si>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</si>
  <si>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</si>
  <si>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</si>
  <si>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</si>
  <si>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</si>
  <si>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</si>
  <si>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</si>
  <si>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</si>
  <si>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</si>
  <si>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</si>
  <si>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</si>
  <si>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</si>
  <si>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</si>
  <si>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</si>
  <si>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</si>
  <si>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</si>
  <si>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</si>
  <si>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</si>
  <si>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</si>
  <si>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</si>
  <si>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</si>
  <si>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</si>
  <si>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</si>
  <si>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</si>
  <si>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</si>
  <si>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</si>
  <si>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</si>
  <si>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</si>
  <si>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</si>
  <si>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</si>
  <si>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</si>
  <si>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</si>
  <si>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</si>
  <si>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</si>
  <si>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</si>
  <si>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</si>
  <si>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</si>
  <si>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</si>
  <si>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</si>
  <si>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</si>
  <si>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</si>
  <si>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</si>
  <si>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</si>
  <si>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</si>
  <si>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</si>
  <si>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</si>
  <si>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</si>
  <si>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</si>
  <si>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</si>
  <si>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</si>
  <si>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</si>
  <si>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</si>
  <si>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</si>
  <si>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</si>
  <si>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</si>
  <si>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</si>
  <si>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</si>
  <si>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</si>
  <si>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</si>
  <si>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</si>
  <si>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</si>
  <si>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</si>
  <si>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</si>
  <si>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</si>
  <si>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</si>
  <si>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</si>
  <si>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</si>
  <si>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</si>
  <si>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</si>
  <si>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</si>
  <si>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</si>
  <si>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</si>
  <si>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</si>
  <si>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</si>
  <si>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</si>
  <si>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</si>
  <si>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</si>
  <si>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</si>
  <si>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</si>
  <si>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</si>
  <si>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</si>
  <si>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</si>
  <si>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</si>
  <si>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</si>
  <si>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</si>
  <si>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</si>
  <si>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</si>
  <si>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</si>
  <si>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</si>
  <si>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</si>
  <si>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</si>
  <si>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</si>
  <si>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</si>
  <si>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</si>
  <si>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</si>
  <si>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</si>
  <si>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</si>
  <si>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</si>
  <si>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</si>
  <si>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</si>
  <si>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</si>
  <si>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</si>
  <si>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</si>
  <si>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</si>
  <si>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</si>
  <si>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</si>
  <si>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</si>
  <si>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</si>
  <si>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</si>
  <si>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</si>
  <si>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</si>
  <si>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</si>
  <si>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</si>
  <si>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</si>
  <si>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</si>
  <si>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</si>
  <si>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</si>
  <si>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</si>
  <si>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</si>
  <si>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</si>
  <si>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</si>
  <si>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</si>
  <si>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</si>
  <si>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</si>
  <si>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</si>
  <si>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</si>
  <si>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</si>
  <si>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</si>
  <si>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</si>
  <si>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</si>
  <si>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</si>
  <si>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</si>
  <si>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</si>
  <si>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</si>
  <si>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</si>
  <si>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</si>
  <si>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</si>
  <si>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</si>
  <si>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</si>
  <si>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</si>
  <si>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</si>
  <si>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</si>
  <si>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</si>
  <si>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</si>
  <si>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</si>
  <si>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</si>
  <si>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</si>
  <si>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</si>
  <si>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</si>
  <si>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</si>
  <si>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</si>
  <si>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</si>
  <si>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</si>
  <si>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</si>
  <si>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</si>
  <si>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</si>
  <si>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</si>
  <si>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</si>
  <si>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</si>
  <si>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</si>
  <si>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</si>
  <si>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</si>
  <si>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</si>
  <si>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</si>
  <si>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</si>
  <si>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</si>
  <si>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</si>
  <si>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</si>
  <si>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</si>
  <si>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</si>
  <si>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</si>
  <si>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</si>
  <si>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</si>
  <si>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</si>
  <si>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</si>
  <si>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</si>
  <si>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</si>
  <si>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</si>
  <si>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</si>
  <si>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</si>
  <si>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</si>
  <si>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</si>
  <si>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</si>
  <si>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</si>
  <si>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</si>
  <si>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</si>
  <si>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</si>
  <si>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</si>
  <si>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</si>
  <si>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</si>
  <si>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</si>
  <si>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</si>
  <si>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</si>
  <si>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</si>
  <si>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</si>
  <si>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</si>
  <si>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</si>
  <si>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</si>
  <si>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</si>
  <si>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</si>
  <si>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</si>
  <si>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</si>
  <si>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</si>
  <si>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</si>
  <si>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</si>
  <si>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</si>
  <si>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</si>
  <si>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</si>
  <si>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</si>
  <si>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</si>
  <si>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</si>
  <si>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</si>
  <si>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</si>
  <si>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</si>
  <si>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</si>
  <si>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</si>
  <si>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</si>
  <si>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</si>
  <si>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</si>
  <si>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</si>
  <si>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</si>
  <si>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</si>
  <si>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</si>
  <si>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</si>
  <si>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</si>
  <si>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</si>
  <si>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</si>
  <si>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</si>
  <si>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</si>
  <si>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</si>
  <si>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</si>
  <si>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</si>
  <si>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</si>
  <si>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</si>
  <si>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</si>
  <si>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</si>
  <si>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</si>
  <si>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</si>
  <si>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</si>
  <si>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</si>
  <si>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</si>
  <si>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</si>
  <si>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</si>
  <si>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</si>
  <si>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</si>
  <si>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</si>
  <si>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</si>
  <si>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</si>
  <si>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</si>
  <si>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</si>
  <si>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</si>
  <si>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</si>
  <si>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</si>
  <si>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</si>
  <si>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</si>
  <si>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</si>
  <si>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</si>
  <si>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</si>
  <si>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</si>
  <si>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</si>
  <si>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</si>
  <si>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</si>
  <si>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</si>
  <si>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</si>
  <si>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</si>
  <si>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</si>
  <si>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</si>
  <si>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</si>
  <si>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</si>
  <si>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</si>
  <si>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</si>
  <si>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</si>
  <si>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</si>
  <si>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</si>
  <si>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</si>
  <si>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</si>
  <si>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</si>
  <si>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</si>
  <si>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</si>
  <si>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</si>
  <si>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</si>
  <si>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</si>
  <si>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</si>
  <si>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</si>
  <si>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</si>
  <si>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</si>
  <si>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</si>
  <si>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</si>
  <si>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</si>
  <si>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</si>
  <si>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</si>
  <si>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</si>
  <si>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</si>
  <si>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</si>
  <si>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</si>
  <si>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</si>
  <si>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</si>
  <si>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</si>
  <si>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</si>
  <si>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</si>
  <si>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</si>
  <si>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</si>
  <si>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</si>
  <si>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</si>
  <si>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</si>
  <si>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</si>
  <si>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</si>
  <si>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</si>
  <si>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</si>
  <si>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</si>
  <si>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</si>
  <si>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</si>
  <si>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</si>
  <si>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</si>
  <si>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</si>
  <si>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</si>
  <si>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</si>
  <si>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</si>
  <si>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</si>
  <si>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</si>
  <si>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</si>
  <si>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</si>
  <si>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</si>
  <si>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</si>
  <si>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</si>
  <si>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</si>
  <si>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</si>
  <si>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</si>
  <si>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</si>
  <si>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</si>
  <si>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</si>
  <si>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</si>
  <si>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</si>
  <si>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</si>
  <si>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</si>
  <si>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</si>
  <si>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</si>
  <si>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</si>
  <si>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</si>
  <si>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</si>
  <si>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</si>
  <si>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</si>
  <si>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</si>
  <si>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</si>
  <si>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</si>
  <si>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</si>
  <si>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</si>
  <si>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</si>
  <si>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</si>
  <si>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</si>
  <si>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</si>
  <si>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</si>
  <si>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</si>
  <si>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</si>
  <si>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</si>
  <si>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</si>
  <si>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</si>
  <si>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</si>
  <si>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</si>
  <si>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</si>
  <si>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</si>
  <si>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</si>
  <si>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</si>
  <si>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</si>
  <si>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</si>
  <si>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</si>
  <si>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</si>
  <si>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</si>
  <si>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</si>
  <si>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</si>
  <si>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</si>
  <si>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</si>
  <si>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</si>
  <si>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</si>
  <si>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</si>
  <si>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</si>
  <si>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</si>
  <si>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</si>
  <si>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</si>
  <si>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</si>
  <si>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</si>
  <si>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</si>
  <si>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</si>
  <si>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</si>
  <si>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</si>
  <si>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</si>
  <si>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</si>
  <si>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</si>
  <si>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</si>
  <si>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</si>
  <si>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</si>
  <si>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</si>
  <si>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</si>
  <si>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</si>
  <si>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</si>
  <si>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</si>
  <si>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</si>
  <si>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</si>
  <si>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</si>
  <si>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</si>
  <si>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</si>
  <si>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</si>
  <si>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</si>
  <si>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</si>
  <si>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</si>
  <si>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</si>
  <si>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</si>
  <si>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</si>
  <si>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</si>
  <si>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</si>
  <si>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</si>
  <si>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</si>
  <si>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</si>
  <si>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</si>
  <si>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</si>
  <si>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</si>
  <si>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</si>
  <si>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</si>
  <si>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</si>
  <si>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</si>
  <si>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</si>
  <si>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</si>
  <si>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</si>
  <si>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</si>
  <si>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</si>
  <si>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</si>
  <si>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</si>
  <si>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</si>
  <si>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</si>
  <si>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</si>
  <si>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</si>
  <si>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</si>
  <si>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</si>
  <si>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</si>
  <si>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</si>
  <si>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</si>
  <si>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</si>
  <si>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</si>
  <si>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</si>
  <si>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</si>
  <si>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</si>
  <si>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</si>
  <si>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</si>
  <si>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</si>
  <si>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</si>
  <si>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</si>
  <si>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</si>
  <si>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</si>
  <si>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</si>
  <si>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</si>
  <si>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</si>
  <si>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</si>
  <si>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</si>
  <si>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</si>
  <si>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</si>
  <si>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</si>
  <si>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</si>
  <si>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</si>
  <si>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</si>
  <si>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</si>
  <si>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</si>
  <si>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</si>
  <si>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</si>
  <si>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</si>
  <si>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</si>
  <si>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</si>
  <si>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</si>
  <si>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</si>
  <si>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</si>
  <si>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</si>
  <si>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</si>
  <si>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</si>
  <si>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</si>
  <si>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</si>
  <si>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</si>
  <si>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</si>
  <si>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</si>
  <si>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</si>
  <si>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</si>
  <si>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</si>
  <si>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</si>
  <si>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</si>
  <si>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</si>
  <si>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</si>
  <si>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</si>
  <si>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</si>
  <si>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</si>
  <si>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</si>
  <si>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</si>
  <si>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</si>
  <si>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</si>
  <si>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</si>
  <si>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</si>
  <si>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</si>
  <si>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</si>
  <si>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</si>
  <si>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</si>
  <si>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</si>
  <si>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</si>
  <si>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</si>
  <si>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</si>
  <si>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</si>
  <si>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</si>
  <si>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</si>
  <si>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</si>
  <si>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</si>
  <si>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</si>
  <si>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</si>
  <si>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</si>
  <si>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</si>
  <si>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</si>
  <si>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</si>
  <si>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</si>
  <si>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</si>
  <si>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</si>
  <si>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</si>
  <si>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</si>
  <si>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</si>
  <si>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</si>
  <si>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</si>
  <si>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</si>
  <si>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</si>
  <si>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</si>
  <si>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</si>
  <si>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</si>
  <si>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</si>
  <si>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</si>
  <si>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</si>
  <si>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</si>
  <si>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</si>
  <si>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</si>
  <si>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</si>
  <si>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</si>
  <si>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</si>
  <si>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</si>
  <si>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</si>
  <si>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</si>
  <si>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</si>
  <si>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</si>
  <si>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</si>
  <si>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</si>
  <si>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</si>
  <si>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</si>
  <si>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</si>
  <si>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</si>
  <si>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</si>
  <si>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</si>
  <si>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</si>
  <si>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</si>
  <si>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</si>
  <si>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</si>
  <si>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</si>
  <si>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</si>
  <si>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</si>
  <si>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</si>
  <si>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</si>
  <si>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</si>
  <si>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</si>
  <si>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</si>
  <si>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</si>
  <si>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</si>
  <si>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</si>
  <si>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</si>
  <si>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</si>
  <si>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</si>
  <si>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</si>
  <si>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</si>
  <si>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</si>
  <si>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</si>
  <si>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</si>
  <si>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</si>
  <si>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</si>
  <si>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</si>
  <si>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</si>
  <si>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</si>
  <si>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</si>
  <si>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</si>
  <si>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</si>
  <si>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</si>
  <si>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</si>
  <si>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</si>
  <si>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</si>
  <si>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</si>
  <si>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</si>
  <si>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</si>
  <si>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</si>
  <si>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</si>
  <si>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</si>
  <si>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</si>
  <si>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</si>
  <si>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</si>
  <si>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</si>
  <si>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</si>
  <si>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</si>
  <si>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</si>
  <si>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</si>
  <si>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</si>
  <si>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</si>
  <si>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</si>
  <si>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</si>
  <si>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</si>
  <si>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</si>
  <si>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</si>
  <si>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</si>
  <si>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</si>
  <si>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</si>
  <si>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</si>
  <si>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</si>
  <si>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</si>
  <si>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</si>
  <si>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</si>
  <si>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</si>
  <si>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</si>
  <si>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</si>
  <si>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</si>
  <si>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</si>
  <si>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</si>
  <si>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</si>
  <si>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</si>
  <si>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</si>
  <si>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</si>
  <si>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</si>
  <si>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</si>
  <si>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</si>
  <si>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</si>
  <si>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</si>
  <si>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</si>
  <si>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</si>
  <si>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</si>
  <si>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</si>
  <si>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</si>
  <si>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</si>
  <si>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</si>
  <si>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</si>
  <si>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</si>
  <si>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</si>
  <si>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</si>
  <si>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</si>
  <si>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</si>
  <si>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</si>
  <si>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</si>
  <si>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</si>
  <si>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</si>
  <si>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</si>
  <si>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</si>
  <si>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</si>
  <si>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</si>
  <si>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</si>
  <si>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</si>
  <si>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</si>
  <si>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</si>
  <si>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</si>
  <si>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</si>
  <si>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</si>
  <si>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</si>
  <si>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</si>
  <si>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</si>
  <si>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</si>
  <si>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</si>
  <si>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</si>
  <si>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</si>
  <si>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</si>
  <si>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</si>
  <si>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</si>
  <si>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</si>
  <si>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</si>
  <si>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</si>
  <si>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</si>
  <si>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</si>
  <si>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</si>
  <si>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</si>
  <si>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</si>
  <si>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</si>
  <si>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</si>
  <si>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</si>
  <si>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</si>
  <si>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</si>
  <si>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</si>
  <si>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</si>
  <si>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</si>
  <si>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</si>
  <si>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</si>
  <si>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</si>
  <si>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</si>
  <si>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</si>
  <si>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</si>
  <si>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</si>
  <si>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</si>
  <si>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</si>
  <si>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</si>
  <si>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</si>
  <si>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</si>
  <si>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</si>
  <si>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</si>
  <si>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</si>
  <si>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</si>
  <si>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</si>
  <si>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</si>
  <si>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</si>
  <si>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</si>
  <si>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</si>
  <si>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</si>
  <si>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</si>
  <si>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</si>
  <si>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</si>
  <si>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</si>
  <si>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</si>
  <si>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</si>
  <si>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</si>
  <si>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</si>
  <si>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</si>
  <si>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</si>
  <si>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</si>
  <si>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</si>
  <si>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</si>
  <si>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</si>
  <si>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</si>
  <si>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</si>
  <si>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</si>
  <si>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</si>
  <si>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</si>
  <si>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</si>
  <si>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</si>
  <si>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</si>
  <si>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</si>
  <si>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</si>
  <si>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</si>
  <si>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</si>
  <si>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</si>
  <si>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</si>
  <si>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</si>
  <si>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</si>
  <si>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</si>
  <si>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</si>
  <si>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</si>
  <si>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</si>
  <si>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</si>
  <si>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</si>
  <si>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</si>
  <si>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</si>
  <si>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</si>
  <si>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</si>
  <si>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</si>
  <si>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</si>
  <si>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</si>
  <si>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</si>
  <si>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</si>
  <si>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</si>
  <si>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</si>
  <si>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</si>
  <si>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</si>
  <si>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</si>
  <si>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</si>
  <si>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</si>
  <si>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</si>
  <si>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</si>
  <si>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</si>
  <si>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</si>
  <si>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</si>
  <si>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</si>
  <si>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</si>
  <si>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</si>
  <si>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</si>
  <si>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</si>
  <si>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</si>
  <si>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</si>
  <si>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</si>
  <si>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</si>
  <si>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</si>
  <si>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</si>
  <si>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</si>
  <si>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</si>
  <si>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</si>
  <si>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</si>
  <si>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</si>
  <si>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</si>
  <si>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</si>
  <si>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</si>
  <si>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</si>
  <si>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</si>
  <si>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</si>
  <si>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</si>
  <si>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</si>
  <si>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</si>
  <si>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</si>
  <si>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</si>
  <si>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</si>
  <si>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</si>
  <si>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</si>
  <si>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</si>
  <si>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</si>
  <si>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</si>
  <si>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</si>
  <si>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</si>
  <si>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</si>
  <si>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</si>
  <si>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</si>
  <si>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</si>
  <si>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</si>
  <si>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</si>
  <si>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</si>
  <si>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</si>
  <si>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</si>
  <si>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</si>
  <si>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</si>
  <si>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</si>
  <si>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</si>
  <si>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</si>
  <si>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</si>
  <si>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</si>
  <si>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</si>
  <si>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</si>
  <si>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</si>
  <si>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</si>
  <si>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</si>
  <si>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</si>
  <si>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</si>
  <si>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</si>
  <si>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</si>
  <si>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</si>
  <si>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</si>
  <si>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</si>
  <si>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</si>
  <si>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</si>
  <si>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</si>
  <si>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</si>
  <si>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</si>
  <si>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</si>
  <si>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</si>
  <si>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</si>
  <si>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</si>
  <si>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</si>
  <si>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</si>
  <si>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</si>
  <si>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</si>
  <si>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</si>
  <si>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</si>
  <si>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</si>
  <si>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</si>
  <si>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</si>
  <si>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</si>
  <si>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</si>
  <si>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</si>
  <si>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</si>
  <si>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</si>
  <si>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</si>
  <si>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</si>
  <si>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</si>
  <si>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</si>
  <si>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</si>
  <si>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</si>
  <si>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</si>
  <si>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</si>
  <si>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</si>
  <si>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</si>
  <si>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</si>
  <si>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</si>
  <si>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</si>
  <si>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</si>
  <si>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</si>
  <si>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</si>
  <si>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</si>
  <si>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</si>
  <si>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</si>
  <si>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</si>
  <si>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</si>
  <si>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</si>
  <si>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</si>
  <si>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</si>
  <si>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</si>
  <si>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</si>
  <si>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</si>
  <si>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</si>
  <si>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</si>
  <si>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</si>
  <si>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</si>
  <si>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</si>
  <si>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</si>
  <si>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</si>
  <si>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</si>
  <si>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</si>
  <si>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</si>
  <si>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</si>
  <si>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</si>
  <si>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</si>
  <si>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</si>
  <si>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</si>
  <si>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</si>
  <si>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</si>
  <si>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</si>
  <si>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</si>
  <si>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</si>
  <si>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</si>
  <si>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</si>
  <si>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</si>
  <si>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</si>
  <si>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</si>
  <si>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</si>
  <si>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</si>
  <si>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</si>
  <si>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</si>
  <si>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</si>
  <si>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</si>
  <si>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</si>
  <si>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</si>
  <si>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</si>
  <si>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</si>
  <si>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</si>
  <si>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</si>
  <si>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</si>
  <si>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</si>
  <si>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</si>
  <si>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</si>
  <si>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</si>
  <si>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</si>
  <si>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</si>
  <si>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</si>
  <si>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</si>
  <si>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</si>
  <si>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</si>
  <si>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</si>
  <si>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</si>
  <si>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</si>
  <si>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</si>
  <si>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</si>
  <si>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</si>
  <si>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</si>
  <si>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</si>
  <si>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</si>
  <si>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</si>
  <si>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</si>
  <si>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</si>
  <si>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</si>
  <si>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</si>
  <si>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</si>
  <si>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</si>
  <si>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</si>
  <si>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</si>
  <si>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</si>
  <si>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</si>
  <si>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</si>
  <si>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</si>
  <si>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</si>
  <si>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</si>
  <si>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</si>
  <si>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</si>
  <si>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</si>
  <si>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</si>
  <si>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</si>
  <si>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</si>
  <si>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</si>
  <si>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</si>
  <si>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</si>
  <si>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</si>
  <si>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</si>
  <si>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</si>
  <si>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</si>
  <si>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</si>
  <si>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</si>
  <si>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</si>
  <si>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</si>
  <si>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</si>
  <si>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</si>
  <si>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</si>
  <si>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</si>
  <si>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</si>
  <si>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</si>
  <si>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</si>
  <si>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</si>
  <si>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</si>
  <si>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</si>
  <si>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</si>
  <si>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</si>
  <si>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</si>
  <si>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</si>
  <si>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</si>
  <si>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</si>
  <si>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</si>
  <si>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</si>
  <si>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</si>
  <si>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</si>
  <si>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</si>
  <si>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</si>
  <si>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</si>
  <si>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</si>
  <si>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</si>
  <si>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</si>
  <si>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</si>
  <si>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</si>
  <si>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</si>
  <si>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</si>
  <si>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</si>
  <si>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</si>
  <si>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</si>
  <si>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</si>
  <si>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</si>
  <si>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</si>
  <si>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</si>
  <si>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</si>
  <si>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</si>
  <si>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</si>
  <si>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</si>
  <si>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</si>
  <si>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</si>
  <si>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</si>
  <si>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</si>
  <si>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</si>
  <si>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</si>
  <si>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</si>
  <si>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</si>
  <si>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</si>
  <si>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</si>
  <si>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</si>
  <si>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</si>
  <si>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</si>
  <si>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</si>
  <si>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</si>
  <si>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</si>
  <si>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</si>
  <si>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</si>
  <si>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</si>
  <si>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</si>
  <si>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</si>
  <si>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</si>
  <si>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</si>
  <si>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</si>
  <si>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</si>
  <si>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</si>
  <si>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</si>
  <si>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</si>
  <si>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</si>
  <si>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</si>
  <si>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</si>
  <si>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</si>
  <si>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</si>
  <si>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</si>
  <si>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</si>
  <si>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</si>
  <si>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</si>
  <si>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</si>
  <si>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</si>
  <si>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</si>
  <si>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</si>
  <si>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</si>
  <si>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</si>
  <si>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</si>
  <si>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</si>
  <si>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</si>
  <si>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</si>
  <si>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</si>
  <si>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</si>
  <si>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</si>
  <si>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</si>
  <si>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</si>
  <si>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</si>
  <si>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</si>
  <si>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</si>
  <si>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</si>
  <si>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</si>
  <si>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</si>
  <si>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</si>
  <si>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</si>
  <si>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</si>
  <si>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</si>
  <si>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</si>
  <si>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</si>
  <si>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</si>
  <si>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</si>
  <si>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</si>
  <si>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</si>
  <si>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</si>
  <si>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</si>
  <si>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</si>
  <si>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</si>
  <si>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</si>
  <si>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</si>
  <si>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</si>
  <si>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</si>
  <si>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</si>
  <si>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</si>
  <si>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</si>
  <si>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</si>
  <si>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</si>
  <si>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</si>
  <si>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</si>
  <si>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</si>
  <si>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</si>
  <si>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</si>
  <si>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</si>
  <si>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</si>
  <si>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</si>
  <si>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</si>
  <si>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</si>
  <si>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</si>
  <si>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</si>
  <si>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</si>
  <si>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</si>
  <si>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</si>
  <si>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</si>
  <si>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</si>
  <si>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</si>
  <si>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</si>
  <si>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</si>
  <si>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</si>
  <si>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</si>
  <si>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</si>
  <si>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</si>
  <si>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</si>
  <si>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</si>
  <si>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</si>
  <si>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</si>
  <si>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</si>
  <si>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</si>
  <si>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</si>
  <si>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</si>
  <si>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</si>
  <si>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</si>
  <si>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</si>
  <si>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</si>
  <si>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</si>
  <si>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</si>
  <si>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</si>
  <si>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</si>
  <si>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</si>
  <si>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</si>
  <si>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</si>
  <si>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</si>
  <si>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</si>
  <si>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</si>
  <si>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</si>
  <si>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</si>
  <si>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</si>
  <si>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</si>
  <si>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</si>
  <si>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</si>
  <si>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</si>
  <si>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</si>
  <si>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</si>
  <si>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</si>
  <si>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</si>
  <si>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</si>
  <si>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</si>
  <si>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</si>
  <si>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</si>
  <si>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</si>
  <si>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</si>
  <si>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</si>
  <si>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</si>
  <si>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</si>
  <si>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</si>
  <si>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</si>
  <si>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</si>
  <si>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</si>
  <si>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</si>
  <si>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</si>
  <si>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</si>
  <si>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</si>
  <si>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</si>
  <si>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</si>
  <si>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</si>
  <si>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</si>
  <si>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</si>
  <si>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</si>
  <si>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</si>
  <si>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</si>
  <si>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</si>
  <si>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</si>
  <si>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</si>
  <si>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</si>
  <si>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</si>
  <si>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</si>
  <si>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</si>
  <si>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</si>
  <si>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</si>
  <si>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</si>
  <si>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</si>
  <si>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</si>
  <si>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</si>
  <si>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</si>
  <si>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</si>
  <si>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</si>
  <si>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</si>
  <si>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</si>
  <si>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</si>
  <si>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</si>
  <si>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</si>
  <si>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</si>
  <si>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</si>
  <si>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</si>
  <si>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</si>
  <si>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</si>
  <si>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</si>
  <si>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</si>
  <si>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</si>
  <si>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</si>
  <si>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</si>
  <si>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</si>
  <si>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</si>
  <si>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</si>
  <si>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</si>
  <si>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</si>
  <si>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</si>
  <si>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</si>
  <si>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</si>
  <si>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</si>
  <si>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</si>
  <si>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</si>
  <si>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</si>
  <si>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</si>
  <si>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</si>
  <si>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</si>
  <si>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</si>
  <si>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</si>
  <si>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</si>
  <si>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</si>
  <si>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</si>
  <si>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</si>
  <si>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</si>
  <si>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</si>
  <si>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</si>
  <si>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</si>
  <si>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</si>
  <si>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</si>
  <si>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</si>
  <si>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</si>
  <si>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</si>
  <si>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</si>
  <si>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</si>
  <si>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</si>
  <si>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</si>
  <si>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</si>
  <si>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</si>
  <si>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</si>
  <si>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</si>
  <si>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</si>
  <si>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</si>
  <si>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</si>
  <si>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</si>
  <si>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</si>
  <si>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</si>
  <si>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</si>
  <si>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</si>
  <si>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</si>
  <si>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</si>
  <si>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</si>
  <si>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</si>
  <si>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</si>
  <si>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</si>
  <si>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</si>
  <si>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</si>
  <si>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</si>
  <si>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</si>
  <si>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</si>
  <si>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</si>
  <si>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</si>
  <si>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</si>
  <si>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</si>
  <si>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</si>
  <si>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</si>
  <si>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</si>
  <si>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</si>
  <si>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</si>
  <si>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</si>
  <si>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</si>
  <si>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</si>
  <si>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</si>
  <si>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</si>
  <si>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</si>
  <si>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</si>
  <si>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</si>
  <si>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</si>
  <si>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</si>
  <si>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</si>
  <si>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</si>
  <si>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</si>
  <si>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</si>
  <si>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</si>
  <si>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</si>
  <si>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</si>
  <si>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</si>
  <si>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</si>
  <si>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</si>
  <si>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</si>
  <si>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</si>
  <si>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</si>
  <si>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</si>
  <si>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</si>
  <si>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</si>
  <si>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</si>
  <si>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</si>
  <si>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</si>
  <si>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</si>
  <si>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</si>
  <si>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</si>
  <si>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</si>
  <si>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</si>
  <si>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</si>
  <si>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</si>
  <si>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</si>
  <si>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</si>
  <si>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</si>
  <si>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</si>
  <si>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</si>
  <si>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</si>
  <si>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</si>
  <si>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</si>
  <si>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</si>
  <si>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</si>
  <si>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</si>
  <si>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</si>
  <si>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</si>
  <si>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</si>
  <si>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</si>
  <si>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</si>
  <si>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</si>
  <si>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</si>
  <si>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</si>
  <si>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</si>
  <si>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</si>
  <si>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</si>
  <si>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</si>
  <si>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</si>
  <si>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</si>
  <si>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</si>
  <si>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</si>
  <si>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</si>
  <si>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</si>
  <si>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</si>
  <si>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</si>
  <si>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</si>
  <si>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</si>
  <si>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</si>
  <si>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</si>
  <si>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</si>
  <si>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</si>
  <si>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</si>
  <si>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</si>
  <si>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</si>
  <si>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</si>
  <si>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</si>
  <si>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</si>
  <si>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</si>
  <si>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</si>
  <si>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</si>
  <si>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</si>
  <si>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</si>
  <si>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</si>
  <si>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</si>
  <si>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</si>
  <si>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</si>
  <si>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</si>
  <si>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</si>
  <si>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</si>
  <si>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</si>
  <si>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</si>
  <si>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</si>
  <si>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</si>
  <si>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</si>
  <si>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</si>
  <si>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</si>
  <si>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</si>
  <si>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</si>
  <si>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</si>
  <si>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</si>
  <si>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</si>
  <si>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</si>
  <si>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</si>
  <si>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</si>
  <si>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</si>
  <si>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</si>
  <si>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</si>
  <si>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</si>
  <si>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</si>
  <si>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</si>
  <si>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</si>
  <si>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</si>
  <si>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</si>
  <si>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</si>
  <si>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</si>
  <si>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</si>
  <si>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</si>
  <si>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</si>
  <si>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</si>
  <si>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</si>
  <si>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</si>
  <si>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</si>
  <si>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</si>
  <si>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</si>
  <si>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</si>
  <si>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</si>
  <si>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</si>
  <si>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</si>
  <si>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</si>
  <si>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</si>
  <si>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</si>
  <si>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</si>
  <si>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</si>
  <si>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</si>
  <si>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</si>
  <si>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</si>
  <si>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</si>
  <si>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</si>
  <si>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</si>
  <si>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</si>
  <si>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</si>
  <si>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</si>
  <si>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</si>
  <si>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</si>
  <si>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</si>
  <si>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</si>
  <si>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</si>
  <si>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</si>
  <si>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</si>
  <si>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</si>
  <si>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</si>
  <si>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</si>
  <si>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</si>
  <si>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</si>
  <si>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</si>
  <si>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</si>
  <si>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</si>
  <si>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</si>
  <si>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</si>
  <si>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</si>
  <si>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</si>
  <si>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</si>
  <si>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</si>
  <si>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</si>
  <si>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</si>
  <si>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</si>
  <si>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</si>
  <si>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</si>
  <si>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</si>
  <si>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</si>
  <si>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</si>
  <si>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</si>
  <si>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</si>
  <si>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</si>
  <si>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</si>
  <si>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</si>
  <si>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</si>
  <si>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</si>
  <si>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</si>
  <si>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</si>
  <si>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</si>
  <si>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</si>
  <si>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</si>
  <si>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</si>
  <si>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</si>
  <si>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</si>
  <si>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</si>
  <si>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</si>
  <si>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</si>
  <si>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</si>
  <si>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</si>
  <si>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</si>
  <si>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</si>
  <si>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</si>
  <si>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</si>
  <si>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</si>
  <si>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</si>
  <si>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</si>
  <si>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</si>
  <si>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</si>
  <si>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</si>
  <si>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</si>
  <si>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</si>
  <si>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</si>
  <si>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</si>
  <si>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</si>
  <si>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</si>
  <si>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</si>
  <si>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</si>
  <si>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</si>
  <si>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</si>
  <si>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</si>
  <si>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</si>
  <si>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</si>
  <si>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</si>
  <si>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</si>
  <si>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</si>
  <si>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</si>
  <si>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</si>
  <si>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</si>
  <si>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</si>
  <si>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</si>
  <si>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</si>
  <si>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</si>
  <si>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</si>
  <si>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</si>
  <si>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</si>
  <si>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</si>
  <si>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</si>
  <si>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</si>
  <si>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</si>
  <si>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</si>
  <si>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</si>
  <si>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</si>
  <si>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</si>
  <si>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</si>
  <si>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</si>
  <si>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</si>
  <si>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</si>
  <si>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</si>
  <si>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</si>
  <si>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</si>
  <si>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</si>
  <si>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</si>
  <si>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</si>
  <si>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</si>
  <si>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</si>
  <si>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</si>
  <si>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</si>
  <si>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</si>
  <si>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</si>
  <si>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</si>
  <si>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</si>
  <si>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</si>
  <si>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</si>
  <si>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</si>
  <si>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</si>
  <si>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</si>
  <si>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</si>
  <si>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</si>
  <si>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</si>
  <si>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</si>
  <si>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</si>
  <si>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</si>
  <si>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</si>
  <si>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</si>
  <si>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</si>
  <si>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</si>
  <si>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</si>
  <si>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</si>
  <si>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</si>
  <si>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</si>
  <si>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</si>
  <si>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</si>
  <si>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</si>
  <si>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</si>
  <si>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</si>
  <si>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</si>
  <si>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</si>
  <si>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</si>
  <si>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</si>
  <si>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</si>
  <si>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</si>
  <si>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</si>
  <si>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</si>
  <si>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</si>
  <si>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</si>
  <si>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</si>
  <si>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</si>
  <si>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</si>
  <si>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</si>
  <si>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</si>
  <si>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</si>
  <si>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</si>
  <si>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</si>
  <si>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</si>
  <si>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</si>
  <si>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</si>
  <si>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</si>
  <si>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</si>
  <si>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</si>
  <si>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</si>
  <si>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</si>
  <si>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</si>
  <si>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</si>
  <si>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</si>
  <si>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</si>
  <si>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</si>
  <si>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</si>
  <si>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</si>
  <si>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</si>
  <si>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</si>
  <si>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</si>
  <si>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</si>
  <si>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</si>
  <si>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</si>
  <si>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</si>
  <si>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</si>
  <si>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</si>
  <si>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</si>
  <si>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</si>
  <si>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</si>
  <si>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</si>
  <si>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</si>
  <si>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</si>
  <si>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</si>
  <si>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</si>
  <si>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</si>
  <si>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</si>
  <si>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</si>
  <si>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</si>
  <si>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</si>
  <si>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</si>
  <si>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</si>
  <si>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</si>
  <si>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</si>
  <si>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</si>
  <si>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</si>
  <si>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</si>
  <si>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</si>
  <si>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</si>
  <si>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</si>
  <si>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</si>
  <si>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</si>
  <si>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</si>
  <si>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</si>
  <si>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</si>
  <si>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</si>
  <si>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</si>
  <si>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</si>
  <si>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</si>
  <si>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</si>
  <si>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</si>
  <si>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</si>
  <si>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</si>
  <si>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</si>
  <si>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</si>
  <si>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</si>
  <si>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</si>
  <si>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</si>
  <si>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</si>
  <si>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</si>
  <si>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</si>
  <si>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</si>
  <si>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</si>
  <si>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</si>
  <si>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</si>
  <si>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</si>
  <si>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</si>
  <si>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</si>
  <si>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</si>
  <si>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</si>
  <si>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</si>
  <si>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</si>
  <si>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</si>
  <si>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</si>
  <si>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</si>
  <si>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</si>
  <si>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</si>
  <si>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</si>
  <si>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</si>
  <si>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</si>
  <si>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</si>
  <si>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</si>
  <si>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</si>
  <si>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</si>
  <si>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</si>
  <si>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</si>
  <si>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</si>
  <si>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</si>
  <si>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</si>
  <si>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</si>
  <si>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</si>
  <si>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</si>
  <si>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</si>
  <si>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</si>
  <si>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</si>
  <si>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</si>
  <si>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</si>
  <si>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</si>
  <si>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</si>
  <si>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</si>
  <si>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</si>
  <si>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</si>
  <si>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</si>
  <si>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</si>
  <si>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</si>
  <si>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</si>
  <si>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</si>
  <si>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</si>
  <si>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</si>
  <si>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</si>
  <si>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</si>
  <si>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</si>
  <si>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</si>
  <si>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</si>
  <si>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</si>
  <si>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</si>
  <si>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</si>
  <si>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</si>
  <si>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</si>
  <si>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</si>
  <si>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</si>
  <si>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</si>
  <si>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</si>
  <si>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</si>
  <si>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</si>
  <si>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</si>
  <si>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</si>
  <si>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</si>
  <si>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</si>
  <si>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</si>
  <si>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</si>
  <si>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</si>
  <si>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</si>
  <si>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</si>
  <si>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</si>
  <si>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</si>
  <si>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</si>
  <si>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</si>
  <si>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</si>
  <si>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</si>
  <si>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</si>
  <si>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</si>
  <si>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</si>
  <si>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</si>
  <si>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</si>
  <si>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</si>
  <si>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</si>
  <si>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</si>
  <si>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</si>
  <si>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</si>
  <si>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</si>
  <si>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</si>
  <si>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</si>
  <si>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</si>
  <si>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</si>
  <si>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</si>
  <si>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</si>
  <si>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</si>
  <si>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</si>
  <si>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</si>
  <si>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</si>
  <si>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</si>
  <si>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</si>
  <si>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</si>
  <si>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</si>
  <si>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</si>
  <si>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</si>
  <si>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</si>
  <si>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</si>
  <si>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</si>
  <si>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</si>
  <si>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</si>
  <si>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</si>
  <si>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</si>
  <si>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</si>
  <si>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</si>
  <si>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</si>
  <si>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</si>
  <si>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</si>
  <si>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</si>
  <si>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</si>
  <si>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</si>
  <si>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</si>
  <si>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</si>
  <si>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</si>
  <si>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</si>
  <si>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</si>
  <si>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</si>
  <si>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</si>
  <si>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</si>
  <si>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</si>
  <si>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</si>
  <si>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</si>
  <si>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</si>
  <si>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</si>
  <si>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</si>
  <si>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</si>
  <si>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</si>
  <si>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</si>
  <si>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</si>
  <si>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</si>
  <si>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</si>
  <si>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</si>
  <si>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</si>
  <si>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</si>
  <si>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</si>
  <si>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</si>
  <si>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</si>
  <si>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</si>
  <si>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</si>
  <si>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</si>
  <si>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</si>
  <si>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</si>
  <si>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</si>
  <si>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</si>
  <si>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</si>
  <si>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</si>
  <si>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</si>
  <si>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</si>
  <si>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</si>
  <si>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</si>
  <si>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</si>
  <si>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</si>
  <si>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</si>
  <si>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</si>
  <si>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</si>
  <si>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</si>
  <si>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</si>
  <si>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</si>
  <si>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</si>
  <si>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</si>
  <si>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</si>
  <si>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</si>
  <si>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</si>
  <si>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</si>
  <si>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</si>
  <si>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</si>
  <si>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</si>
  <si>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</si>
  <si>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</si>
  <si>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</si>
  <si>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</si>
  <si>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</si>
  <si>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</si>
  <si>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</si>
  <si>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</si>
  <si>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</si>
  <si>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</si>
  <si>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</si>
  <si>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</si>
  <si>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</si>
  <si>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</si>
  <si>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</si>
  <si>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</si>
  <si>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</si>
  <si>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</si>
  <si>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</si>
  <si>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</si>
  <si>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</si>
  <si>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</si>
  <si>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</si>
  <si>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</si>
  <si>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</si>
  <si>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</si>
  <si>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</si>
  <si>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</si>
  <si>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</si>
  <si>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</si>
  <si>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</si>
  <si>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</si>
  <si>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</si>
  <si>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</si>
  <si>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</si>
  <si>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</si>
  <si>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</si>
  <si>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</si>
  <si>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</si>
  <si>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</si>
  <si>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</si>
  <si>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</si>
  <si>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</si>
  <si>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</si>
  <si>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</si>
  <si>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</si>
  <si>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</si>
  <si>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</si>
  <si>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</si>
  <si>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</si>
  <si>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</si>
  <si>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</si>
  <si>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</si>
  <si>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</si>
  <si>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</si>
  <si>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</si>
  <si>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</si>
  <si>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</si>
  <si>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</si>
  <si>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</si>
  <si>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</si>
  <si>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</si>
  <si>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</si>
  <si>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</si>
  <si>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</si>
  <si>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</si>
  <si>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</si>
  <si>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</si>
  <si>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</si>
  <si>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</si>
  <si>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</si>
  <si>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</si>
  <si>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</si>
  <si>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</si>
  <si>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</si>
  <si>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</si>
  <si>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</si>
  <si>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</si>
  <si>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</si>
  <si>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</si>
  <si>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</si>
  <si>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</si>
  <si>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</si>
  <si>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</si>
  <si>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</si>
  <si>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</si>
  <si>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</si>
  <si>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</si>
  <si>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</si>
  <si>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</si>
  <si>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</si>
  <si>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</si>
  <si>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</si>
  <si>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</si>
  <si>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</si>
  <si>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</si>
  <si>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</si>
  <si>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</si>
  <si>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</si>
  <si>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</si>
  <si>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</si>
  <si>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</si>
  <si>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</si>
  <si>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</si>
  <si>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</si>
  <si>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</si>
  <si>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</si>
  <si>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</si>
  <si>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</si>
  <si>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</si>
  <si>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</si>
  <si>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</si>
  <si>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</si>
  <si>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</si>
  <si>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</si>
  <si>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</si>
  <si>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</si>
  <si>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</si>
  <si>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</si>
  <si>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</si>
  <si>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</si>
  <si>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</si>
  <si>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</si>
  <si>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</si>
  <si>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</si>
  <si>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</si>
  <si>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</si>
  <si>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</si>
  <si>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</si>
  <si>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</si>
  <si>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</si>
  <si>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</si>
  <si>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</si>
  <si>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</si>
  <si>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</si>
  <si>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</si>
  <si>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</si>
  <si>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</si>
  <si>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</si>
  <si>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</si>
  <si>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</si>
  <si>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</si>
  <si>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</si>
  <si>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</si>
  <si>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</si>
  <si>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</si>
  <si>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</si>
  <si>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</si>
  <si>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</si>
  <si>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</si>
  <si>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</si>
  <si>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</si>
  <si>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</si>
  <si>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</si>
  <si>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</si>
  <si>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</si>
  <si>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</si>
  <si>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</si>
  <si>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</si>
  <si>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</si>
  <si>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</si>
  <si>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</si>
  <si>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</si>
  <si>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</si>
  <si>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</si>
  <si>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</si>
  <si>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</si>
  <si>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</si>
  <si>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</si>
  <si>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</si>
  <si>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</si>
  <si>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</si>
  <si>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</si>
  <si>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</si>
  <si>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</si>
  <si>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</si>
  <si>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</si>
  <si>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</si>
  <si>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</si>
  <si>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</si>
  <si>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</si>
  <si>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</si>
  <si>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</si>
  <si>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</si>
  <si>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</si>
  <si>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</si>
  <si>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</si>
  <si>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</si>
  <si>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</si>
  <si>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</si>
  <si>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</si>
  <si>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</si>
  <si>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</si>
  <si>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</si>
  <si>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</si>
  <si>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</si>
  <si>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</si>
  <si>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</si>
  <si>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</si>
  <si>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</si>
  <si>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</si>
  <si>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</si>
  <si>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</si>
  <si>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</si>
  <si>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</si>
  <si>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</si>
  <si>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</si>
  <si>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</si>
  <si>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</si>
  <si>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</si>
  <si>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</si>
  <si>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</si>
  <si>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</si>
  <si>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</si>
  <si>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</si>
  <si>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</si>
  <si>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</si>
  <si>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</si>
  <si>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</si>
  <si>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</si>
  <si>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</si>
  <si>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</si>
  <si>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</si>
  <si>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</si>
  <si>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</si>
  <si>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</si>
  <si>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</si>
  <si>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</si>
  <si>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</si>
  <si>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</si>
  <si>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</si>
  <si>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</si>
  <si>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</si>
  <si>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</si>
  <si>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</si>
  <si>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</si>
  <si>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</si>
  <si>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</si>
  <si>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</si>
  <si>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</si>
  <si>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</si>
  <si>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</si>
  <si>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</si>
  <si>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</si>
  <si>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</si>
  <si>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</si>
  <si>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</si>
  <si>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</si>
  <si>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</si>
  <si>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</si>
  <si>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</si>
  <si>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</si>
  <si>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</si>
  <si>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</si>
  <si>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</si>
  <si>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</si>
  <si>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</si>
  <si>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</si>
  <si>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</si>
  <si>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</si>
  <si>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</si>
  <si>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</si>
  <si>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</si>
  <si>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</si>
  <si>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</si>
  <si>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</si>
  <si>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</si>
  <si>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</si>
  <si>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</si>
  <si>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</si>
  <si>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</si>
  <si>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</si>
  <si>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</si>
  <si>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</si>
  <si>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</si>
  <si>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</si>
  <si>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</si>
  <si>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</si>
  <si>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</si>
  <si>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</si>
  <si>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</si>
  <si>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</si>
  <si>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</si>
  <si>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</si>
  <si>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</si>
  <si>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</si>
  <si>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</si>
  <si>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</si>
  <si>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</si>
  <si>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</si>
  <si>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</si>
  <si>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</si>
  <si>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</si>
  <si>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</si>
  <si>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</si>
  <si>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</si>
  <si>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</si>
  <si>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</si>
  <si>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</si>
  <si>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</si>
  <si>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</si>
  <si>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</si>
  <si>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</si>
  <si>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</si>
  <si>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</si>
  <si>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</si>
  <si>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</si>
  <si>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</si>
  <si>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</si>
  <si>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</si>
  <si>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</si>
  <si>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</si>
  <si>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</si>
  <si>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</si>
  <si>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</si>
  <si>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</si>
  <si>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</si>
  <si>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</si>
  <si>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</si>
  <si>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</si>
  <si>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</si>
  <si>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</si>
  <si>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</si>
  <si>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</si>
  <si>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</si>
  <si>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</si>
  <si>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</si>
  <si>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</si>
  <si>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</si>
  <si>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</si>
  <si>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</si>
  <si>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</si>
  <si>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</si>
  <si>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</si>
  <si>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</si>
  <si>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</si>
  <si>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</si>
  <si>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</si>
  <si>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</si>
  <si>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</si>
  <si>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</si>
  <si>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</si>
  <si>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</si>
  <si>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</si>
  <si>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</si>
  <si>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</si>
  <si>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</si>
  <si>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</si>
  <si>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</si>
  <si>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</si>
  <si>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</si>
  <si>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</si>
  <si>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</si>
  <si>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</si>
  <si>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</si>
  <si>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</si>
  <si>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</si>
  <si>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</si>
  <si>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</si>
  <si>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</si>
  <si>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</si>
  <si>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</si>
  <si>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</si>
  <si>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</si>
  <si>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</si>
  <si>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</si>
  <si>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</si>
  <si>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</si>
  <si>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</si>
  <si>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</si>
  <si>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</si>
  <si>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</si>
  <si>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</si>
  <si>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</si>
  <si>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</si>
  <si>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</si>
  <si>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</si>
  <si>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</si>
  <si>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</si>
  <si>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</si>
  <si>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</si>
  <si>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</si>
  <si>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</si>
  <si>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</si>
  <si>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</si>
  <si>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</si>
  <si>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</si>
  <si>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</si>
  <si>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</si>
  <si>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</si>
  <si>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</si>
  <si>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</si>
  <si>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</si>
  <si>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</si>
  <si>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</si>
  <si>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</si>
  <si>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</si>
  <si>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</si>
  <si>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</si>
  <si>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</si>
  <si>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</si>
  <si>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</si>
  <si>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</si>
  <si>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</si>
  <si>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</si>
  <si>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</si>
  <si>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</si>
  <si>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</si>
  <si>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</si>
  <si>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</si>
  <si>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</si>
  <si>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</si>
  <si>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</si>
  <si>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</si>
  <si>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</si>
  <si>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</si>
  <si>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</si>
  <si>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</si>
  <si>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</si>
  <si>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</si>
  <si>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</si>
  <si>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</si>
  <si>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</si>
  <si>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</si>
  <si>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</si>
  <si>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</si>
  <si>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</si>
  <si>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</si>
  <si>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</si>
  <si>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</si>
  <si>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</si>
  <si>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</si>
  <si>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</si>
  <si>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</si>
  <si>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</si>
  <si>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</si>
  <si>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</si>
  <si>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</si>
  <si>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</si>
  <si>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</si>
  <si>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</si>
  <si>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</si>
  <si>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</si>
  <si>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</si>
  <si>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</si>
  <si>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</si>
  <si>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</si>
  <si>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</si>
  <si>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</si>
  <si>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</si>
  <si>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</si>
  <si>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</si>
  <si>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</si>
  <si>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</si>
  <si>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</si>
  <si>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</si>
  <si>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</si>
  <si>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</si>
  <si>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</si>
  <si>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</si>
  <si>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</si>
  <si>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</si>
  <si>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</si>
  <si>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</si>
  <si>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</si>
  <si>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</si>
  <si>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</si>
  <si>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</si>
  <si>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</si>
  <si>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</si>
  <si>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</si>
  <si>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</si>
  <si>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</si>
  <si>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</si>
  <si>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</si>
  <si>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</si>
  <si>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</si>
  <si>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</si>
  <si>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</si>
  <si>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</si>
  <si>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</si>
  <si>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</si>
  <si>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</si>
  <si>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</si>
  <si>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</si>
  <si>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</si>
  <si>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</si>
  <si>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</si>
  <si>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</si>
  <si>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</si>
  <si>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</si>
  <si>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</si>
  <si>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</si>
  <si>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</si>
  <si>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</si>
  <si>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</si>
  <si>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</si>
  <si>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</si>
  <si>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</si>
  <si>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</si>
  <si>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</si>
  <si>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</si>
  <si>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</si>
  <si>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</si>
  <si>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</si>
  <si>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</si>
  <si>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</si>
  <si>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</si>
  <si>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</si>
  <si>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</si>
  <si>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</si>
  <si>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</si>
  <si>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</si>
  <si>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</si>
  <si>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</si>
  <si>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</si>
  <si>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</si>
  <si>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</si>
  <si>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</si>
  <si>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</si>
  <si>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</si>
  <si>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</si>
  <si>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</si>
  <si>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</si>
  <si>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</si>
  <si>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</si>
  <si>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</si>
  <si>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</si>
  <si>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</si>
  <si>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</si>
  <si>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</si>
  <si>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</si>
  <si>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</si>
  <si>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</si>
  <si>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</si>
  <si>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</si>
  <si>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</si>
  <si>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</si>
  <si>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</si>
  <si>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</si>
  <si>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</si>
  <si>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</si>
  <si>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</si>
  <si>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</si>
  <si>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</si>
  <si>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</si>
  <si>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</si>
  <si>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</si>
  <si>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</si>
  <si>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</si>
  <si>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</si>
  <si>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</si>
  <si>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</si>
  <si>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</si>
  <si>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</si>
  <si>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</si>
  <si>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</si>
  <si>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</si>
  <si>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</si>
  <si>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</si>
  <si>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</si>
  <si>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</si>
  <si>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</si>
  <si>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</si>
  <si>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</si>
  <si>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</si>
  <si>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</si>
  <si>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</si>
  <si>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</si>
  <si>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</si>
  <si>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</si>
  <si>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</si>
  <si>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</si>
  <si>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</si>
  <si>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</si>
  <si>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</si>
  <si>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</si>
  <si>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</si>
  <si>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</si>
  <si>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</si>
  <si>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</si>
  <si>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</si>
  <si>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</si>
  <si>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</si>
  <si>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</si>
  <si>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</si>
  <si>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</si>
  <si>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</si>
  <si>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</si>
  <si>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</si>
  <si>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</si>
  <si>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</si>
  <si>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</si>
  <si>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</si>
  <si>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</si>
  <si>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</si>
  <si>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</si>
  <si>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</si>
  <si>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</si>
  <si>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</si>
  <si>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</si>
  <si>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</si>
  <si>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</si>
  <si>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</si>
  <si>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</si>
  <si>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</si>
  <si>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</si>
  <si>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</si>
  <si>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</si>
  <si>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</si>
  <si>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</si>
  <si>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</si>
  <si>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</si>
  <si>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</si>
  <si>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</si>
  <si>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</si>
  <si>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</si>
  <si>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</si>
  <si>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</si>
  <si>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</si>
  <si>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</si>
  <si>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</si>
  <si>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</si>
  <si>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</si>
  <si>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</si>
  <si>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</si>
  <si>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</si>
  <si>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</si>
  <si>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</si>
  <si>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</si>
  <si>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</si>
  <si>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</si>
  <si>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</si>
  <si>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</si>
  <si>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</si>
  <si>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</si>
  <si>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</si>
  <si>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</si>
  <si>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</si>
  <si>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</si>
  <si>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</si>
  <si>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</si>
  <si>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</si>
  <si>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</si>
  <si>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</si>
  <si>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</si>
  <si>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</si>
  <si>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</si>
  <si>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</si>
  <si>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</si>
  <si>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</si>
  <si>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</si>
  <si>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</si>
  <si>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</si>
  <si>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</si>
  <si>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</si>
  <si>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</si>
  <si>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</si>
  <si>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</si>
  <si>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</si>
  <si>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</si>
  <si>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</si>
  <si>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</si>
  <si>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</si>
  <si>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</si>
  <si>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</si>
  <si>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</si>
  <si>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</si>
  <si>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</si>
  <si>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</si>
  <si>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</si>
  <si>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</si>
  <si>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</si>
  <si>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</si>
  <si>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</si>
  <si>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</si>
  <si>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</si>
  <si>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</si>
  <si>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</si>
  <si>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</si>
  <si>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</si>
  <si>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</si>
  <si>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</si>
  <si>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</si>
  <si>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</si>
  <si>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</si>
  <si>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</si>
  <si>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</si>
  <si>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</si>
  <si>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</si>
  <si>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</si>
  <si>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</si>
  <si>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</si>
  <si>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</si>
  <si>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</si>
  <si>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</si>
  <si>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</si>
  <si>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</si>
  <si>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</si>
  <si>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</si>
  <si>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</si>
  <si>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</si>
  <si>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</si>
  <si>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</si>
  <si>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</si>
  <si>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</si>
  <si>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</si>
  <si>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</si>
  <si>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</si>
  <si>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</si>
  <si>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</si>
  <si>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</si>
  <si>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</si>
  <si>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</si>
  <si>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</si>
  <si>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</si>
  <si>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</si>
  <si>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</si>
  <si>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</si>
  <si>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</si>
  <si>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</si>
  <si>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</si>
  <si>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</si>
  <si>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</si>
  <si>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</si>
  <si>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</si>
  <si>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</si>
  <si>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</si>
  <si>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</si>
  <si>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</si>
  <si>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</si>
  <si>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</si>
  <si>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</si>
  <si>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</si>
  <si>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</si>
  <si>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</si>
  <si>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</si>
  <si>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</si>
  <si>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</si>
  <si>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</si>
  <si>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</si>
  <si>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</si>
  <si>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</si>
  <si>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</si>
  <si>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</si>
  <si>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</si>
  <si>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</si>
  <si>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</si>
  <si>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</si>
  <si>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</si>
  <si>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</si>
  <si>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</si>
  <si>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</si>
  <si>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</si>
  <si>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</si>
  <si>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</si>
  <si>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</si>
  <si>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</si>
  <si>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</si>
  <si>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</si>
  <si>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</si>
  <si>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</si>
  <si>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</si>
  <si>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</si>
  <si>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</si>
  <si>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</si>
  <si>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</si>
  <si>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</si>
  <si>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</si>
  <si>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</si>
  <si>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</si>
  <si>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</si>
  <si>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</si>
  <si>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</si>
  <si>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</si>
  <si>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</si>
  <si>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</si>
  <si>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</si>
  <si>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</si>
  <si>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</si>
  <si>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</si>
  <si>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</si>
  <si>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</si>
  <si>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</si>
  <si>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</si>
  <si>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</si>
  <si>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</si>
  <si>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</si>
  <si>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</si>
  <si>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</si>
  <si>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</si>
  <si>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</si>
  <si>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</si>
  <si>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</si>
  <si>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</si>
  <si>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</si>
  <si>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</si>
  <si>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</si>
  <si>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</si>
  <si>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</si>
  <si>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</si>
  <si>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</si>
  <si>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</si>
  <si>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</si>
  <si>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</si>
  <si>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</si>
  <si>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</si>
  <si>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</si>
  <si>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</si>
  <si>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</si>
  <si>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</si>
  <si>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</si>
  <si>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</si>
  <si>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</si>
  <si>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</si>
  <si>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</si>
  <si>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</si>
  <si>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</si>
  <si>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</si>
  <si>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</si>
  <si>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</si>
  <si>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</si>
  <si>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</si>
  <si>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</si>
  <si>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</si>
  <si>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</si>
  <si>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</si>
  <si>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</si>
  <si>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</si>
  <si>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</si>
  <si>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</si>
  <si>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</si>
  <si>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</si>
  <si>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</si>
  <si>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</si>
  <si>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</si>
  <si>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</si>
  <si>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</si>
  <si>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</si>
  <si>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</si>
  <si>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</si>
  <si>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</si>
  <si>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</si>
  <si>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</si>
  <si>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</si>
  <si>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</si>
  <si>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</si>
  <si>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</si>
  <si>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</si>
  <si>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</si>
  <si>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</si>
  <si>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</si>
  <si>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</si>
  <si>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</si>
  <si>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</si>
  <si>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</si>
  <si>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</si>
  <si>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</si>
  <si>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</si>
  <si>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</si>
  <si>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</si>
  <si>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</si>
  <si>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</si>
  <si>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</si>
  <si>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</si>
  <si>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</si>
  <si>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</si>
  <si>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</si>
  <si>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</si>
  <si>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</si>
  <si>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</si>
  <si>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</si>
  <si>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</si>
  <si>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</si>
  <si>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</si>
  <si>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</si>
  <si>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</si>
  <si>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</si>
  <si>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</si>
  <si>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</si>
  <si>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</si>
  <si>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</si>
  <si>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</si>
  <si>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</si>
  <si>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</si>
  <si>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</si>
  <si>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</si>
  <si>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</si>
  <si>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</si>
  <si>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</si>
  <si>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</si>
  <si>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</si>
  <si>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</si>
  <si>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</si>
  <si>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</si>
  <si>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</si>
  <si>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</si>
  <si>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</si>
  <si>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</si>
  <si>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</si>
  <si>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</si>
  <si>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</si>
  <si>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</si>
  <si>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</si>
  <si>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</si>
  <si>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</si>
  <si>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</si>
  <si>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</si>
  <si>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</si>
  <si>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</si>
  <si>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</si>
  <si>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</si>
  <si>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</si>
  <si>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</si>
  <si>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</si>
  <si>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</si>
  <si>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</si>
  <si>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</si>
  <si>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</si>
  <si>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</si>
  <si>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</si>
  <si>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</si>
  <si>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</si>
  <si>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</si>
  <si>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</si>
  <si>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</si>
  <si>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</si>
  <si>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</si>
  <si>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</si>
  <si>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</si>
  <si>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</si>
  <si>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</si>
  <si>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</si>
  <si>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</si>
  <si>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</si>
  <si>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</si>
  <si>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</si>
  <si>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</si>
  <si>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</si>
  <si>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</si>
  <si>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</si>
  <si>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</si>
  <si>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</si>
  <si>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</si>
  <si>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</si>
  <si>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</si>
  <si>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</si>
  <si>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</si>
  <si>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</si>
  <si>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</si>
  <si>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</si>
  <si>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</si>
  <si>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</si>
  <si>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</si>
  <si>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</si>
  <si>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</si>
  <si>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</si>
  <si>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</si>
  <si>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</si>
  <si>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</si>
  <si>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</si>
  <si>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</si>
  <si>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</si>
  <si>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</si>
  <si>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</si>
  <si>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</si>
  <si>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</si>
  <si>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</si>
  <si>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</si>
  <si>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</si>
  <si>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</si>
  <si>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</si>
  <si>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</si>
  <si>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</si>
  <si>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</si>
  <si>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</si>
  <si>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</si>
  <si>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</si>
  <si>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</si>
  <si>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</si>
  <si>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</si>
  <si>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</si>
  <si>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</si>
  <si>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</si>
  <si>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</si>
  <si>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</si>
  <si>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</si>
  <si>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</si>
  <si>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</si>
  <si>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</si>
  <si>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</si>
  <si>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</si>
  <si>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</si>
  <si>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</si>
  <si>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</si>
  <si>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</si>
  <si>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</si>
  <si>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</si>
  <si>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</si>
  <si>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</si>
  <si>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</si>
  <si>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</si>
  <si>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</si>
  <si>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</si>
  <si>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</si>
  <si>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</si>
  <si>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</si>
  <si>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</si>
  <si>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</si>
  <si>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</si>
  <si>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</si>
  <si>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</si>
  <si>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</si>
  <si>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</si>
  <si>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</si>
  <si>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</si>
  <si>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</si>
  <si>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</si>
  <si>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</si>
  <si>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</si>
  <si>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</si>
  <si>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</si>
  <si>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</si>
  <si>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</si>
  <si>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</si>
  <si>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</si>
  <si>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</si>
  <si>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</si>
  <si>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</si>
  <si>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</si>
  <si>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</si>
  <si>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</si>
  <si>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</si>
  <si>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</si>
  <si>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</si>
  <si>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</si>
  <si>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</si>
  <si>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</si>
  <si>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</si>
  <si>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</si>
  <si>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</si>
  <si>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</si>
  <si>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</si>
  <si>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</si>
  <si>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</si>
  <si>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</si>
  <si>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</si>
  <si>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</si>
  <si>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</si>
  <si>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</si>
  <si>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</si>
  <si>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</si>
  <si>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</si>
  <si>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</si>
  <si>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</si>
  <si>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</si>
  <si>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</si>
  <si>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</si>
  <si>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</si>
  <si>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</si>
  <si>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</si>
  <si>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</si>
  <si>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</si>
  <si>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</si>
  <si>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</si>
  <si>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</si>
  <si>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</si>
  <si>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</si>
  <si>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</si>
  <si>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</si>
  <si>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</si>
  <si>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</si>
  <si>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</si>
  <si>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</si>
  <si>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</si>
  <si>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</si>
  <si>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</si>
  <si>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</si>
  <si>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</si>
  <si>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</si>
  <si>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</si>
  <si>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</si>
  <si>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</si>
  <si>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</si>
  <si>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</si>
  <si>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</si>
  <si>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</si>
  <si>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</si>
  <si>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</si>
  <si>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</si>
  <si>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</si>
  <si>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</si>
  <si>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</si>
  <si>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</si>
  <si>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</si>
  <si>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</si>
  <si>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</si>
  <si>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</si>
  <si>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</si>
  <si>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</si>
  <si>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</si>
  <si>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</si>
  <si>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</si>
  <si>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</si>
  <si>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</si>
  <si>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</si>
  <si>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</si>
  <si>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</si>
  <si>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</si>
  <si>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</si>
  <si>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</si>
  <si>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</si>
  <si>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</si>
  <si>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</si>
  <si>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</si>
  <si>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</si>
  <si>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</si>
  <si>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</si>
  <si>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</si>
  <si>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</si>
  <si>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</si>
  <si>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</si>
  <si>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</si>
  <si>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</si>
  <si>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</si>
  <si>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</si>
  <si>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</si>
  <si>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</si>
  <si>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</si>
  <si>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</si>
  <si>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</si>
  <si>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</si>
  <si>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</si>
  <si>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</si>
  <si>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</si>
  <si>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</si>
  <si>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</si>
  <si>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</si>
  <si>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</si>
  <si>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</si>
  <si>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</si>
  <si>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</si>
  <si>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</si>
  <si>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</si>
  <si>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</si>
  <si>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</si>
  <si>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</si>
  <si>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</si>
  <si>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</si>
  <si>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</si>
  <si>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</si>
  <si>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</si>
  <si>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</si>
  <si>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</si>
  <si>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</si>
  <si>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</si>
  <si>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</si>
  <si>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</si>
  <si>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</si>
  <si>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</si>
  <si>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</si>
  <si>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</si>
  <si>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</si>
  <si>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</si>
  <si>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</si>
  <si>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</si>
  <si>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</si>
  <si>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</si>
  <si>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</si>
  <si>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</si>
  <si>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</si>
  <si>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</si>
  <si>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</si>
  <si>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</si>
  <si>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</si>
  <si>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</si>
  <si>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</si>
  <si>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</si>
  <si>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</si>
  <si>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</si>
  <si>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</si>
  <si>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</si>
  <si>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</si>
  <si>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</si>
  <si>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</si>
  <si>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</si>
  <si>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</si>
  <si>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</si>
  <si>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</si>
  <si>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</si>
  <si>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</si>
  <si>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</si>
  <si>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</si>
  <si>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</si>
  <si>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</si>
  <si>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</si>
  <si>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</si>
  <si>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</si>
  <si>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</si>
  <si>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</si>
  <si>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</si>
  <si>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</si>
  <si>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</si>
  <si>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</si>
  <si>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</si>
  <si>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</si>
  <si>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</si>
  <si>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</si>
  <si>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</si>
  <si>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</si>
  <si>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</si>
  <si>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</si>
  <si>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</si>
  <si>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</si>
  <si>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</si>
  <si>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</si>
  <si>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</si>
  <si>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</si>
  <si>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</si>
  <si>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</si>
  <si>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</si>
  <si>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</si>
  <si>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</si>
  <si>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</si>
  <si>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</si>
  <si>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</si>
  <si>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</si>
  <si>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</si>
  <si>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</si>
  <si>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</si>
  <si>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</si>
  <si>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</si>
  <si>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</si>
  <si>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</si>
  <si>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</si>
  <si>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</si>
  <si>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</si>
  <si>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</si>
  <si>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</si>
  <si>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</si>
  <si>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</si>
  <si>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</si>
  <si>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</si>
  <si>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</si>
  <si>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</si>
  <si>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</si>
  <si>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</si>
  <si>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</si>
  <si>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</si>
  <si>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</si>
  <si>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</si>
  <si>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</si>
  <si>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</si>
  <si>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</si>
  <si>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</si>
  <si>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</si>
  <si>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</si>
  <si>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</si>
  <si>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</si>
  <si>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</si>
  <si>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</si>
  <si>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</si>
  <si>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</si>
  <si>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</si>
  <si>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</si>
  <si>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</si>
  <si>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</si>
  <si>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</si>
  <si>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</si>
  <si>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</si>
  <si>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</si>
  <si>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</si>
  <si>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</si>
  <si>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</si>
  <si>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</si>
  <si>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</si>
  <si>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</si>
  <si>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</si>
  <si>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</si>
  <si>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</si>
  <si>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</si>
  <si>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</si>
  <si>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</si>
  <si>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</si>
  <si>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</si>
  <si>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</si>
  <si>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</si>
  <si>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</si>
  <si>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</si>
  <si>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</si>
  <si>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</si>
  <si>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</si>
  <si>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</si>
  <si>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</si>
  <si>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</si>
  <si>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</si>
  <si>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</si>
  <si>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</si>
  <si>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</si>
  <si>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</si>
  <si>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</si>
  <si>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</si>
  <si>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</si>
  <si>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</si>
  <si>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</si>
  <si>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</si>
  <si>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</si>
  <si>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</si>
  <si>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</si>
  <si>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</si>
  <si>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</si>
  <si>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</si>
  <si>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</si>
  <si>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</si>
  <si>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</si>
  <si>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</si>
  <si>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</si>
  <si>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</si>
  <si>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</si>
  <si>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</si>
  <si>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</si>
  <si>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</si>
  <si>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</si>
  <si>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</si>
  <si>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</si>
  <si>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</si>
  <si>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</si>
  <si>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</si>
  <si>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</si>
  <si>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</si>
  <si>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</si>
  <si>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</si>
  <si>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</si>
  <si>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</si>
  <si>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</si>
  <si>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</si>
  <si>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</si>
  <si>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</si>
  <si>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</si>
  <si>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</si>
  <si>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</si>
  <si>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</si>
  <si>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</si>
  <si>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</si>
  <si>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</si>
  <si>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</si>
  <si>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</si>
  <si>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</si>
  <si>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</si>
  <si>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</si>
  <si>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</si>
  <si>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</si>
  <si>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</si>
  <si>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</si>
  <si>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</si>
  <si>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</si>
  <si>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</si>
  <si>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</si>
  <si>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</si>
  <si>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</si>
  <si>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</si>
  <si>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</si>
  <si>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</si>
  <si>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</si>
  <si>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</si>
  <si>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</si>
  <si>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</si>
  <si>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</si>
  <si>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</si>
  <si>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</si>
  <si>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</si>
  <si>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</si>
  <si>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</si>
  <si>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</si>
  <si>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</si>
  <si>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</si>
  <si>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</si>
  <si>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</si>
  <si>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</si>
  <si>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</si>
  <si>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</si>
  <si>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</si>
  <si>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</si>
  <si>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</si>
  <si>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</si>
  <si>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</si>
  <si>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</si>
  <si>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</si>
  <si>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</si>
  <si>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</si>
  <si>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</si>
  <si>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</si>
  <si>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</si>
  <si>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</si>
  <si>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</si>
  <si>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</si>
  <si>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</si>
  <si>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</si>
  <si>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</si>
  <si>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</si>
  <si>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</si>
  <si>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</si>
  <si>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</si>
  <si>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</si>
  <si>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</si>
  <si>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</si>
  <si>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</si>
  <si>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</si>
  <si>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</si>
  <si>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</si>
  <si>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</si>
  <si>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</si>
  <si>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</si>
  <si>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</si>
  <si>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</si>
  <si>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</si>
  <si>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</si>
  <si>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</si>
  <si>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</si>
  <si>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</si>
  <si>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</si>
  <si>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</si>
  <si>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</si>
  <si>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</si>
  <si>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</si>
  <si>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</si>
  <si>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</si>
  <si>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</si>
  <si>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</si>
  <si>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</si>
  <si>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</si>
  <si>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</si>
  <si>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</si>
  <si>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</si>
  <si>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</si>
  <si>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</si>
  <si>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</si>
  <si>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</si>
  <si>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</si>
  <si>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</si>
  <si>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</si>
  <si>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</si>
  <si>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</si>
  <si>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</si>
  <si>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</si>
  <si>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</si>
  <si>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</si>
  <si>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</si>
  <si>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</si>
  <si>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</si>
  <si>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</si>
  <si>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</si>
  <si>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</si>
  <si>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</si>
  <si>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</si>
  <si>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</si>
  <si>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</si>
  <si>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</si>
  <si>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</si>
  <si>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</si>
  <si>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</si>
  <si>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</si>
  <si>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</si>
  <si>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</si>
  <si>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</si>
  <si>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</si>
  <si>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</si>
  <si>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</si>
  <si>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</si>
  <si>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</si>
  <si>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</si>
  <si>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</si>
  <si>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</si>
  <si>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</si>
  <si>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</si>
  <si>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</si>
  <si>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</si>
  <si>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</si>
  <si>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</si>
  <si>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</si>
  <si>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</si>
  <si>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</si>
  <si>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</si>
  <si>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</si>
  <si>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</si>
  <si>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</si>
  <si>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</si>
  <si>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</si>
  <si>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</si>
  <si>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</si>
  <si>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</si>
  <si>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</si>
  <si>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</si>
  <si>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</si>
  <si>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</si>
  <si>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</si>
  <si>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</si>
  <si>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</si>
  <si>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</si>
  <si>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</si>
  <si>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</si>
  <si>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</si>
  <si>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</si>
  <si>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</si>
  <si>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</si>
  <si>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</si>
  <si>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</si>
  <si>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</si>
  <si>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</si>
  <si>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</si>
  <si>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</si>
  <si>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</si>
  <si>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</si>
  <si>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</si>
  <si>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</si>
  <si>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</si>
  <si>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</si>
  <si>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</si>
  <si>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</si>
  <si>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</si>
  <si>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</si>
  <si>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</si>
  <si>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</si>
  <si>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</si>
  <si>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</si>
  <si>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</si>
  <si>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</si>
  <si>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</si>
  <si>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</si>
  <si>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</si>
  <si>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</si>
  <si>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</si>
  <si>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</si>
  <si>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</si>
  <si>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</si>
  <si>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</si>
  <si>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</si>
  <si>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</si>
  <si>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</si>
  <si>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</si>
  <si>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</si>
  <si>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</si>
  <si>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</si>
  <si>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</si>
  <si>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</si>
  <si>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</si>
  <si>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</si>
  <si>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</si>
  <si>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</si>
  <si>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</si>
  <si>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</si>
  <si>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</si>
  <si>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</si>
  <si>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</si>
  <si>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</si>
  <si>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</si>
  <si>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</si>
  <si>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</si>
  <si>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</si>
  <si>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</si>
  <si>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</si>
  <si>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</si>
  <si>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</si>
  <si>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</si>
  <si>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</si>
  <si>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</si>
  <si>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</si>
  <si>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</si>
  <si>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</si>
  <si>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</si>
  <si>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</si>
  <si>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</si>
  <si>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</si>
  <si>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</si>
  <si>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</si>
  <si>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</si>
  <si>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</si>
  <si>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</si>
  <si>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</si>
  <si>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</si>
  <si>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</si>
  <si>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</si>
  <si>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</si>
  <si>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</si>
  <si>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</si>
  <si>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</si>
  <si>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</si>
  <si>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</si>
  <si>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</si>
  <si>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</si>
  <si>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</si>
  <si>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</si>
  <si>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</si>
  <si>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</si>
  <si>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</si>
  <si>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</si>
  <si>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</si>
  <si>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</si>
  <si>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</si>
  <si>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</si>
  <si>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</si>
  <si>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</si>
  <si>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</si>
  <si>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</si>
  <si>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</si>
  <si>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</si>
  <si>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</si>
  <si>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</si>
  <si>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</si>
  <si>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</si>
  <si>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</si>
  <si>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</si>
  <si>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</si>
  <si>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</si>
  <si>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</si>
  <si>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</si>
  <si>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</si>
  <si>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</si>
  <si>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</si>
  <si>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</si>
  <si>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</si>
  <si>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</si>
  <si>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</si>
  <si>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</si>
  <si>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</si>
  <si>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</si>
  <si>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</si>
  <si>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</si>
  <si>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</si>
  <si>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</si>
  <si>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</si>
  <si>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</si>
  <si>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</si>
  <si>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</si>
  <si>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</si>
  <si>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</si>
  <si>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</si>
  <si>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</si>
  <si>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</si>
  <si>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</si>
  <si>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</si>
  <si>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</si>
  <si>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</si>
  <si>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</si>
  <si>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</si>
  <si>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</si>
  <si>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</si>
  <si>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</si>
  <si>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</si>
  <si>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</si>
  <si>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</si>
  <si>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</si>
  <si>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</si>
  <si>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</si>
  <si>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</si>
  <si>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</si>
  <si>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</si>
  <si>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</si>
  <si>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</si>
  <si>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</si>
  <si>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</si>
  <si>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</si>
  <si>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</si>
  <si>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</si>
  <si>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</si>
  <si>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</si>
  <si>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</si>
  <si>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</si>
  <si>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</si>
  <si>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</si>
  <si>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</si>
  <si>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</si>
  <si>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</si>
  <si>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</si>
  <si>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</si>
  <si>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</si>
  <si>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</si>
  <si>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</si>
  <si>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</si>
  <si>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</si>
  <si>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</si>
  <si>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</si>
  <si>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</si>
  <si>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</si>
  <si>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</si>
  <si>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</si>
  <si>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</si>
  <si>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</si>
  <si>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</si>
  <si>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</si>
  <si>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</si>
  <si>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</si>
  <si>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</si>
  <si>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</si>
  <si>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</si>
  <si>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</si>
  <si>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</si>
  <si>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</si>
  <si>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</si>
  <si>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</si>
  <si>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</si>
  <si>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</si>
  <si>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</si>
  <si>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</si>
  <si>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</si>
  <si>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</si>
  <si>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</si>
  <si>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</si>
  <si>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</si>
  <si>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</si>
  <si>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</si>
  <si>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</si>
  <si>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</si>
  <si>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</si>
  <si>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</si>
  <si>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</si>
  <si>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</si>
  <si>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</si>
  <si>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</si>
  <si>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</si>
  <si>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</si>
  <si>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</si>
  <si>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</si>
  <si>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</si>
  <si>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</si>
  <si>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</si>
  <si>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</si>
  <si>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</si>
  <si>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</si>
  <si>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</si>
  <si>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</si>
  <si>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</si>
  <si>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</si>
  <si>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</si>
  <si>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</si>
  <si>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</si>
  <si>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</si>
  <si>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</si>
  <si>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</si>
  <si>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</si>
  <si>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</si>
  <si>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</si>
  <si>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</si>
  <si>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</si>
  <si>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</si>
  <si>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</si>
  <si>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</si>
  <si>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</si>
  <si>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</si>
  <si>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</si>
  <si>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</si>
  <si>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</si>
  <si>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</si>
  <si>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</si>
  <si>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</si>
  <si>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</si>
  <si>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</si>
  <si>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</si>
  <si>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</si>
  <si>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</si>
  <si>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</si>
  <si>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</si>
  <si>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</si>
  <si>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</si>
  <si>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</si>
  <si>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</si>
  <si>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</si>
  <si>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</si>
  <si>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</si>
  <si>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</si>
  <si>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</si>
  <si>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</si>
  <si>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</si>
  <si>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</si>
  <si>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</si>
  <si>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</si>
  <si>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</si>
  <si>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</si>
  <si>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</si>
  <si>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</si>
  <si>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</si>
  <si>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</si>
  <si>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</si>
  <si>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</si>
  <si>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</si>
  <si>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</si>
  <si>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</si>
  <si>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</si>
  <si>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</si>
  <si>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</si>
  <si>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</si>
  <si>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</si>
  <si>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</si>
  <si>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</si>
  <si>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</si>
  <si>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</si>
  <si>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</si>
  <si>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</si>
  <si>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</si>
  <si>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</si>
  <si>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</si>
  <si>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</si>
  <si>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</si>
  <si>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</si>
  <si>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</si>
  <si>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</si>
  <si>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</si>
  <si>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</si>
  <si>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</si>
  <si>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</si>
  <si>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</si>
  <si>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</si>
  <si>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</si>
  <si>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</si>
  <si>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</si>
  <si>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</si>
  <si>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</si>
  <si>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</si>
  <si>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</si>
  <si>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</si>
  <si>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</si>
  <si>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</si>
  <si>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</si>
  <si>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</si>
  <si>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</si>
  <si>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</si>
  <si>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</si>
  <si>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</si>
  <si>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</si>
  <si>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</si>
  <si>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</si>
  <si>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</si>
  <si>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</si>
  <si>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</si>
  <si>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</si>
  <si>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</si>
  <si>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</si>
  <si>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</si>
  <si>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</si>
  <si>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</si>
  <si>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</si>
  <si>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</si>
  <si>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</si>
  <si>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</si>
  <si>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</si>
  <si>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</si>
  <si>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</si>
  <si>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</si>
  <si>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</si>
  <si>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</si>
  <si>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</si>
  <si>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</si>
  <si>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</si>
  <si>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</si>
  <si>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</si>
  <si>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</si>
  <si>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</si>
  <si>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</si>
  <si>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</si>
  <si>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</si>
  <si>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</si>
  <si>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</si>
  <si>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</si>
  <si>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</si>
  <si>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</si>
  <si>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</si>
  <si>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</si>
  <si>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</si>
  <si>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</si>
  <si>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</si>
  <si>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</si>
  <si>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</si>
  <si>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</si>
  <si>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</si>
  <si>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</si>
  <si>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</si>
  <si>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</si>
  <si>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</si>
  <si>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</si>
  <si>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</si>
  <si>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</si>
  <si>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</si>
  <si>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</si>
  <si>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</si>
  <si>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</si>
  <si>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</si>
  <si>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</si>
  <si>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</si>
  <si>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</si>
  <si>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</si>
  <si>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</si>
  <si>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</si>
  <si>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</si>
  <si>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</si>
  <si>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</si>
  <si>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</si>
  <si>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</si>
  <si>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</si>
  <si>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</si>
  <si>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</si>
  <si>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</si>
  <si>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</si>
  <si>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</si>
  <si>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</si>
  <si>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</si>
  <si>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</si>
  <si>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</si>
  <si>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</si>
  <si>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</si>
  <si>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</si>
  <si>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</si>
  <si>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</si>
  <si>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</si>
  <si>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</si>
  <si>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</si>
  <si>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</si>
  <si>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</si>
  <si>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</si>
  <si>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</si>
  <si>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</si>
  <si>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</si>
  <si>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</si>
  <si>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</si>
  <si>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</si>
  <si>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</si>
  <si>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</si>
  <si>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</si>
  <si>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</si>
  <si>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</si>
  <si>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</si>
  <si>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</si>
  <si>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</si>
  <si>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</si>
  <si>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</si>
  <si>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</si>
  <si>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</si>
  <si>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</si>
  <si>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</si>
  <si>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</si>
  <si>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</si>
  <si>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</si>
  <si>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</si>
  <si>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</si>
  <si>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</si>
  <si>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</si>
  <si>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</si>
  <si>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</si>
  <si>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</si>
  <si>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</si>
  <si>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</si>
  <si>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</si>
  <si>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</si>
  <si>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</si>
  <si>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</si>
  <si>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</si>
  <si>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</si>
  <si>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</si>
  <si>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</si>
  <si>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</si>
  <si>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</si>
  <si>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</si>
  <si>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</si>
  <si>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</si>
  <si>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</si>
  <si>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</si>
  <si>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</si>
  <si>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</si>
  <si>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</si>
  <si>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</si>
  <si>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</si>
  <si>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</si>
  <si>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</si>
  <si>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</si>
  <si>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</si>
  <si>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</si>
  <si>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</si>
  <si>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</si>
  <si>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</si>
  <si>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</si>
  <si>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</si>
  <si>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</si>
  <si>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</si>
  <si>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</si>
  <si>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</si>
  <si>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</si>
  <si>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</si>
  <si>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</si>
  <si>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</si>
  <si>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</si>
  <si>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</si>
  <si>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</si>
  <si>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</si>
  <si>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</si>
  <si>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</si>
  <si>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</si>
  <si>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</si>
  <si>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</si>
  <si>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</si>
  <si>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</si>
  <si>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</si>
  <si>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</si>
  <si>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</si>
  <si>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</si>
  <si>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</si>
  <si>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</si>
  <si>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</si>
  <si>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</si>
  <si>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</si>
  <si>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</si>
  <si>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</si>
  <si>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</si>
  <si>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</si>
  <si>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</si>
  <si>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</si>
  <si>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</si>
  <si>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</si>
  <si>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</si>
  <si>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</si>
  <si>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</si>
  <si>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</si>
  <si>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</si>
  <si>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</si>
  <si>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</si>
  <si>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</si>
  <si>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</si>
  <si>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</si>
  <si>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</si>
  <si>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</si>
  <si>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</si>
  <si>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</si>
  <si>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</si>
  <si>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</si>
  <si>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</si>
  <si>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</si>
  <si>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</si>
  <si>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</si>
  <si>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</si>
  <si>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</si>
  <si>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</si>
  <si>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</si>
  <si>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</si>
  <si>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</si>
  <si>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</si>
  <si>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</si>
  <si>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</si>
  <si>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</si>
  <si>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</si>
  <si>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</si>
  <si>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</si>
  <si>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</si>
  <si>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</si>
  <si>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</si>
  <si>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</si>
  <si>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</si>
  <si>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</si>
  <si>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</si>
  <si>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</si>
  <si>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</si>
  <si>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</si>
  <si>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</si>
  <si>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</si>
  <si>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</si>
  <si>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</si>
  <si>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</si>
  <si>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</si>
  <si>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</si>
  <si>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</si>
  <si>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</si>
  <si>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</si>
  <si>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</si>
  <si>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</si>
  <si>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</si>
  <si>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</si>
  <si>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</si>
  <si>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</si>
  <si>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</si>
  <si>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</si>
  <si>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</si>
  <si>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</si>
  <si>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</si>
  <si>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</si>
  <si>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</si>
  <si>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</si>
  <si>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</si>
  <si>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</si>
  <si>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</si>
  <si>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</si>
  <si>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</si>
  <si>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</si>
  <si>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</si>
  <si>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</si>
  <si>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</si>
  <si>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</si>
  <si>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</si>
  <si>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</si>
  <si>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</si>
  <si>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</si>
  <si>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</si>
  <si>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</si>
  <si>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</si>
  <si>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</si>
  <si>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</si>
  <si>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</si>
  <si>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</si>
  <si>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</si>
  <si>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</si>
  <si>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</si>
  <si>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</si>
  <si>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</si>
  <si>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</si>
  <si>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</si>
  <si>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</si>
  <si>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</si>
  <si>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</si>
  <si>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</si>
  <si>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</si>
  <si>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</si>
  <si>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</si>
  <si>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</si>
  <si>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</si>
  <si>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</si>
  <si>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</si>
  <si>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</si>
  <si>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</si>
  <si>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</si>
  <si>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</si>
  <si>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</si>
  <si>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</si>
  <si>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</si>
  <si>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</si>
  <si>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</si>
  <si>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</si>
  <si>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</si>
  <si>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</si>
  <si>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</si>
  <si>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</si>
  <si>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</si>
  <si>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</si>
  <si>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</si>
  <si>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</si>
  <si>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</si>
  <si>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</si>
  <si>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</si>
  <si>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</si>
  <si>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</si>
  <si>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</si>
  <si>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</si>
  <si>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</si>
  <si>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</si>
  <si>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</si>
  <si>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</si>
  <si>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</si>
  <si>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</si>
  <si>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</si>
  <si>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</si>
  <si>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</si>
  <si>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</si>
  <si>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</si>
  <si>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</si>
  <si>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</si>
  <si>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</si>
  <si>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</si>
  <si>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</si>
  <si>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</si>
  <si>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</si>
  <si>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</si>
  <si>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</si>
  <si>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</si>
  <si>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</si>
  <si>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</si>
  <si>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</si>
  <si>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</si>
  <si>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</si>
  <si>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</si>
  <si>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</si>
  <si>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</si>
  <si>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</si>
  <si>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</si>
  <si>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</si>
  <si>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</si>
  <si>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</si>
  <si>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</si>
  <si>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</si>
  <si>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</si>
  <si>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</si>
  <si>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</si>
  <si>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</si>
  <si>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</si>
  <si>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</si>
  <si>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</si>
  <si>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</si>
  <si>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</si>
  <si>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</si>
  <si>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</si>
  <si>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</si>
  <si>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</si>
  <si>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</si>
  <si>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</si>
  <si>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</si>
  <si>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</si>
  <si>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</si>
  <si>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</si>
  <si>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</si>
  <si>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</si>
  <si>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</si>
  <si>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</si>
  <si>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</si>
  <si>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</si>
  <si>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</si>
  <si>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</si>
  <si>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</si>
  <si>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</si>
  <si>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</si>
  <si>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</si>
  <si>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</si>
  <si>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</si>
  <si>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</si>
  <si>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</si>
  <si>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</si>
  <si>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</si>
  <si>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</si>
  <si>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</si>
  <si>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</si>
  <si>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</si>
  <si>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</si>
  <si>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</si>
  <si>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</si>
  <si>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</si>
  <si>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</si>
  <si>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</si>
  <si>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</si>
  <si>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</si>
  <si>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</si>
  <si>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</si>
  <si>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</si>
  <si>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</si>
  <si>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</si>
  <si>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</si>
  <si>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</si>
  <si>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</si>
  <si>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</si>
  <si>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</si>
  <si>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</si>
  <si>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</si>
  <si>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</si>
  <si>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</si>
  <si>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</si>
  <si>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</si>
  <si>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</si>
  <si>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</si>
  <si>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</si>
  <si>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</si>
  <si>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</si>
  <si>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</si>
  <si>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</si>
  <si>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</si>
  <si>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</si>
  <si>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</si>
  <si>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</si>
  <si>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</si>
  <si>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</si>
  <si>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</si>
  <si>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</si>
  <si>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</si>
  <si>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</si>
  <si>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</si>
  <si>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</si>
  <si>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</si>
  <si>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</si>
  <si>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</si>
  <si>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</si>
  <si>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</si>
  <si>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</si>
  <si>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</si>
  <si>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</si>
  <si>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</si>
  <si>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</si>
  <si>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</si>
  <si>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</si>
  <si>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</si>
  <si>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</si>
  <si>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</si>
  <si>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</si>
  <si>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</si>
  <si>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</si>
  <si>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</si>
  <si>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</si>
  <si>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</si>
  <si>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</si>
  <si>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</si>
  <si>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</si>
  <si>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</si>
  <si>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</si>
  <si>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</si>
  <si>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</si>
  <si>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</si>
  <si>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</si>
  <si>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</si>
  <si>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</si>
  <si>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</si>
  <si>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</si>
  <si>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</si>
  <si>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</si>
  <si>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</si>
  <si>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</si>
  <si>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</si>
  <si>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</si>
  <si>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</si>
  <si>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</si>
  <si>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</si>
  <si>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</si>
  <si>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</si>
  <si>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</si>
  <si>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</si>
  <si>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</si>
  <si>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</si>
  <si>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</si>
  <si>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</si>
  <si>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</si>
  <si>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</si>
  <si>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</si>
  <si>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</si>
  <si>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</si>
  <si>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</si>
  <si>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</si>
  <si>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</si>
  <si>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</si>
  <si>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</si>
  <si>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</si>
  <si>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</si>
  <si>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</si>
  <si>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</si>
  <si>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</si>
  <si>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</si>
  <si>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</si>
  <si>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</si>
  <si>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</si>
  <si>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</si>
  <si>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</si>
  <si>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</si>
  <si>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</si>
  <si>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</si>
  <si>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</si>
  <si>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</si>
  <si>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</si>
  <si>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</si>
  <si>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</si>
  <si>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</si>
  <si>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</si>
  <si>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</si>
  <si>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</si>
  <si>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</si>
  <si>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</si>
  <si>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</si>
  <si>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</si>
  <si>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</si>
  <si>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</si>
  <si>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</si>
  <si>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</si>
  <si>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</si>
  <si>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</si>
  <si>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</si>
  <si>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</si>
  <si>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</si>
  <si>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</si>
  <si>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</si>
  <si>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</si>
  <si>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</si>
  <si>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</si>
  <si>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</si>
  <si>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</si>
  <si>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</si>
  <si>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</si>
  <si>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</si>
  <si>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</si>
  <si>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</si>
  <si>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</si>
  <si>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</si>
  <si>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</si>
  <si>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</si>
  <si>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</si>
  <si>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</si>
  <si>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</si>
  <si>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</si>
  <si>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</si>
  <si>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</si>
  <si>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</si>
  <si>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</si>
  <si>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</si>
  <si>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</si>
  <si>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</si>
  <si>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</si>
  <si>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</si>
  <si>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</si>
  <si>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</si>
  <si>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</si>
  <si>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</si>
  <si>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</si>
  <si>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</si>
  <si>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</si>
  <si>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</si>
  <si>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</si>
  <si>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</si>
  <si>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</si>
  <si>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</si>
  <si>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</si>
  <si>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</si>
  <si>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</si>
  <si>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</si>
  <si>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</si>
  <si>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</si>
  <si>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</si>
  <si>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</si>
  <si>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</si>
  <si>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</si>
  <si>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</si>
  <si>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</si>
  <si>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</si>
  <si>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</si>
  <si>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</si>
  <si>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</si>
  <si>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</si>
  <si>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</si>
  <si>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</si>
  <si>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</si>
  <si>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</si>
  <si>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</si>
  <si>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</si>
  <si>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</si>
  <si>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</si>
  <si>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</si>
  <si>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</si>
  <si>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</si>
  <si>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</si>
  <si>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</si>
  <si>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</si>
  <si>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</si>
  <si>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</si>
  <si>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</si>
  <si>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</si>
  <si>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</si>
  <si>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</si>
  <si>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</si>
  <si>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</si>
  <si>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</si>
  <si>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</si>
  <si>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</si>
  <si>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</si>
  <si>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</si>
  <si>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</si>
  <si>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</si>
  <si>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</si>
  <si>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</si>
  <si>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</si>
  <si>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</si>
  <si>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</si>
  <si>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</si>
  <si>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</si>
  <si>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</si>
  <si>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</si>
  <si>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</si>
  <si>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</si>
  <si>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</si>
  <si>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</si>
  <si>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</si>
  <si>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</si>
  <si>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</si>
  <si>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</si>
  <si>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</si>
  <si>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</si>
  <si>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</si>
  <si>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</si>
  <si>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</si>
  <si>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</si>
  <si>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</si>
  <si>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</si>
  <si>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</si>
  <si>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</si>
  <si>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</si>
  <si>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</si>
  <si>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</si>
  <si>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</si>
  <si>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</si>
  <si>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</si>
  <si>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</si>
  <si>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</si>
  <si>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</si>
  <si>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</si>
  <si>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</si>
  <si>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</si>
  <si>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</si>
  <si>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</si>
  <si>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</si>
  <si>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</si>
  <si>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</si>
  <si>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</si>
  <si>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</si>
  <si>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</si>
  <si>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</si>
  <si>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</si>
  <si>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</si>
  <si>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</si>
  <si>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</si>
  <si>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</si>
  <si>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</si>
  <si>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</si>
  <si>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</si>
  <si>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</si>
  <si>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</si>
  <si>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</si>
  <si>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</si>
  <si>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</si>
  <si>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</si>
  <si>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</si>
  <si>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</si>
  <si>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</si>
  <si>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</si>
  <si>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</si>
  <si>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</si>
  <si>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</si>
  <si>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</si>
  <si>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</si>
  <si>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</si>
  <si>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</si>
  <si>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</si>
  <si>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</si>
  <si>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</si>
  <si>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</si>
  <si>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</si>
  <si>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</si>
  <si>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</si>
  <si>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</si>
  <si>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</si>
  <si>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</si>
  <si>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</si>
  <si>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</si>
  <si>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</si>
  <si>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</si>
  <si>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</si>
  <si>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</si>
  <si>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</si>
  <si>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</si>
  <si>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</si>
  <si>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</si>
  <si>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</si>
  <si>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</si>
  <si>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</si>
  <si>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</si>
  <si>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</si>
  <si>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</si>
  <si>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</si>
  <si>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</si>
  <si>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</si>
  <si>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</si>
  <si>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</si>
  <si>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</si>
  <si>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</si>
  <si>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</si>
  <si>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</si>
  <si>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</si>
  <si>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</si>
  <si>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</si>
  <si>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</si>
  <si>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</si>
  <si>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</si>
  <si>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</si>
  <si>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</si>
  <si>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</si>
  <si>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</si>
  <si>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</si>
  <si>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</si>
  <si>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</si>
  <si>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</si>
  <si>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</si>
  <si>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</si>
  <si>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</si>
  <si>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</si>
  <si>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</si>
  <si>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</si>
  <si>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</si>
  <si>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</si>
  <si>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</si>
  <si>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</si>
  <si>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</si>
  <si>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</si>
  <si>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</si>
  <si>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</si>
  <si>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</si>
  <si>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</si>
  <si>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</si>
  <si>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</si>
  <si>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</si>
  <si>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</si>
  <si>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</si>
  <si>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</si>
  <si>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</si>
  <si>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</si>
  <si>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</si>
  <si>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</si>
  <si>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</si>
  <si>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</si>
  <si>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</si>
  <si>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</si>
  <si>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</si>
  <si>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</si>
  <si>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</si>
  <si>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</si>
  <si>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</si>
  <si>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</si>
  <si>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</si>
  <si>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</si>
  <si>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</si>
  <si>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</si>
  <si>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</si>
  <si>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</si>
  <si>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</si>
  <si>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</si>
  <si>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</si>
  <si>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</si>
  <si>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</si>
  <si>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</si>
  <si>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</si>
  <si>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</si>
  <si>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</si>
  <si>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</si>
  <si>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</si>
  <si>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</si>
  <si>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</si>
  <si>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</si>
  <si>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</si>
  <si>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</si>
  <si>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</si>
  <si>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</si>
  <si>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</si>
  <si>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</si>
  <si>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</si>
  <si>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</si>
  <si>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</si>
  <si>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</si>
  <si>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</si>
  <si>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</si>
  <si>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</si>
  <si>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</si>
  <si>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</si>
  <si>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</si>
  <si>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</si>
  <si>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</si>
  <si>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</si>
  <si>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</si>
  <si>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</si>
  <si>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</si>
  <si>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</si>
  <si>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</si>
  <si>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</si>
  <si>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</si>
  <si>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</si>
  <si>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</si>
  <si>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</si>
  <si>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</si>
  <si>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</si>
  <si>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</si>
  <si>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</si>
  <si>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</si>
  <si>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</si>
  <si>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</si>
  <si>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</si>
  <si>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</si>
  <si>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</si>
  <si>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</si>
  <si>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</si>
  <si>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</si>
  <si>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</si>
  <si>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</si>
  <si>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</si>
  <si>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</si>
  <si>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</si>
  <si>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</si>
  <si>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</si>
  <si>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</si>
  <si>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</si>
  <si>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</si>
  <si>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</si>
  <si>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</si>
  <si>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</si>
  <si>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</si>
  <si>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</si>
  <si>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</si>
  <si>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</si>
  <si>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</si>
  <si>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</si>
  <si>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</si>
  <si>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</si>
  <si>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</si>
  <si>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</si>
  <si>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</si>
  <si>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</si>
  <si>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</si>
  <si>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</si>
  <si>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</si>
  <si>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</si>
  <si>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</si>
  <si>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</si>
  <si>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</si>
  <si>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</si>
  <si>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</si>
  <si>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</si>
  <si>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</si>
  <si>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</si>
  <si>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</si>
  <si>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</si>
  <si>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</si>
  <si>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</si>
  <si>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</si>
  <si>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</si>
  <si>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</si>
  <si>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</si>
  <si>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</si>
  <si>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</si>
  <si>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</si>
  <si>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</si>
  <si>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</si>
  <si>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</si>
  <si>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</si>
  <si>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</si>
  <si>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</si>
  <si>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</si>
  <si>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</si>
  <si>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</si>
  <si>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</si>
  <si>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</si>
  <si>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</si>
  <si>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</si>
  <si>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</si>
  <si>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</si>
  <si>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</si>
  <si>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</si>
  <si>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</si>
  <si>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</si>
  <si>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</si>
  <si>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</si>
  <si>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</si>
  <si>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</si>
  <si>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</si>
  <si>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</si>
  <si>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</si>
  <si>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</si>
  <si>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</si>
  <si>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</si>
  <si>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</si>
  <si>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</si>
  <si>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</si>
  <si>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</si>
  <si>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</si>
  <si>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</si>
  <si>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</si>
  <si>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</si>
  <si>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</si>
  <si>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</si>
  <si>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</si>
  <si>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</si>
  <si>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</si>
  <si>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</si>
  <si>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</si>
  <si>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</si>
  <si>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</si>
  <si>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</si>
  <si>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</si>
  <si>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</si>
  <si>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</si>
  <si>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</si>
  <si>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</si>
  <si>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</si>
  <si>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</si>
  <si>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</si>
  <si>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</si>
  <si>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</si>
  <si>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</si>
  <si>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</si>
  <si>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</si>
  <si>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</si>
  <si>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</si>
  <si>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</si>
  <si>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</si>
  <si>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</si>
  <si>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</si>
  <si>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</si>
  <si>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</si>
  <si>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</si>
  <si>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</si>
  <si>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</si>
  <si>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</si>
  <si>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</si>
  <si>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</si>
  <si>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</si>
  <si>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</si>
  <si>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</si>
  <si>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</si>
  <si>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</si>
  <si>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</si>
  <si>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</si>
  <si>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</si>
  <si>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</si>
  <si>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</si>
  <si>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</si>
  <si>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</si>
  <si>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</si>
  <si>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</si>
  <si>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</si>
  <si>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</si>
  <si>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</si>
  <si>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</si>
  <si>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</si>
  <si>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</si>
  <si>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</si>
  <si>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</si>
  <si>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</si>
  <si>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</si>
  <si>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</si>
  <si>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</si>
  <si>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</si>
  <si>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</si>
  <si>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</si>
  <si>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</si>
  <si>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</si>
  <si>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</si>
  <si>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</si>
  <si>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</si>
  <si>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</si>
  <si>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</si>
  <si>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</si>
  <si>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</si>
  <si>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</si>
  <si>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</si>
  <si>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</si>
  <si>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</si>
  <si>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</si>
  <si>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</si>
  <si>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</si>
  <si>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</si>
  <si>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</si>
  <si>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</si>
  <si>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</si>
  <si>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</si>
  <si>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</si>
  <si>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</si>
  <si>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</si>
  <si>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</si>
  <si>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</si>
  <si>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</si>
  <si>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</si>
  <si>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</si>
  <si>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</si>
  <si>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</si>
  <si>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</si>
  <si>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</si>
  <si>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</si>
  <si>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</si>
  <si>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</si>
  <si>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</si>
  <si>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</si>
  <si>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</si>
  <si>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</si>
  <si>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</si>
  <si>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</si>
  <si>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</si>
  <si>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</si>
  <si>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</si>
  <si>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</si>
  <si>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</si>
  <si>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</si>
  <si>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</si>
  <si>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</si>
  <si>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</si>
  <si>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</si>
  <si>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</si>
  <si>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</si>
  <si>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</si>
  <si>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</si>
  <si>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</si>
  <si>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</si>
  <si>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</si>
  <si>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</si>
  <si>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</si>
  <si>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</si>
  <si>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</si>
  <si>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</si>
  <si>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</si>
  <si>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</si>
  <si>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</si>
  <si>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</si>
  <si>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</si>
  <si>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</si>
  <si>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</si>
  <si>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</si>
  <si>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</si>
  <si>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</si>
  <si>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</si>
  <si>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</si>
  <si>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</si>
  <si>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</si>
  <si>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</si>
  <si>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</si>
  <si>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</si>
  <si>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</si>
  <si>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</si>
  <si>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</si>
  <si>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</si>
  <si>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</si>
  <si>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</si>
  <si>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</si>
  <si>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</si>
  <si>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</si>
  <si>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</si>
  <si>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</si>
  <si>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</si>
  <si>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</si>
  <si>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</si>
  <si>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</si>
  <si>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</si>
  <si>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</si>
  <si>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</si>
  <si>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</si>
  <si>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</si>
  <si>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</si>
  <si>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</si>
  <si>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</si>
  <si>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</si>
  <si>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</si>
  <si>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</si>
  <si>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</si>
  <si>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</si>
  <si>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</si>
  <si>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</si>
  <si>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</si>
  <si>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</si>
  <si>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</si>
  <si>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</si>
  <si>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</si>
  <si>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</si>
  <si>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</si>
  <si>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</si>
  <si>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</si>
  <si>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</si>
  <si>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</si>
  <si>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</si>
  <si>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</si>
  <si>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</si>
  <si>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</si>
  <si>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</si>
  <si>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</si>
  <si>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</si>
  <si>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</si>
  <si>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</si>
  <si>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</si>
  <si>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</si>
  <si>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</si>
  <si>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</si>
  <si>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</si>
  <si>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</si>
  <si>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</si>
  <si>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</si>
  <si>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</si>
  <si>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</si>
  <si>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</si>
  <si>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</si>
  <si>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</si>
  <si>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</si>
  <si>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</si>
  <si>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</si>
  <si>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</si>
  <si>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</si>
  <si>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</si>
  <si>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</si>
  <si>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</si>
  <si>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</si>
  <si>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</si>
  <si>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</si>
  <si>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</si>
  <si>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</si>
  <si>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</si>
  <si>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</si>
  <si>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</si>
  <si>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</si>
  <si>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</si>
  <si>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</si>
  <si>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</si>
  <si>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</si>
  <si>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</si>
  <si>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</si>
  <si>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</si>
  <si>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</si>
  <si>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</si>
  <si>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</si>
  <si>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</si>
  <si>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</si>
  <si>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</si>
  <si>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</si>
  <si>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</si>
  <si>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</si>
  <si>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</si>
  <si>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</si>
  <si>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</si>
  <si>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</si>
  <si>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</si>
  <si>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</si>
  <si>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</si>
  <si>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</si>
  <si>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</si>
  <si>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</si>
  <si>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</si>
  <si>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</si>
  <si>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</si>
  <si>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</si>
  <si>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</si>
  <si>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</si>
  <si>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</si>
  <si>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</si>
  <si>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</si>
  <si>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</si>
  <si>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</si>
  <si>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</si>
  <si>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</si>
  <si>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</si>
  <si>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</si>
  <si>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</si>
  <si>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</si>
  <si>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</si>
  <si>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</si>
  <si>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</si>
  <si>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</si>
  <si>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</si>
  <si>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</si>
  <si>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</si>
  <si>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</si>
  <si>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</si>
  <si>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</si>
  <si>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</si>
  <si>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</si>
  <si>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</si>
  <si>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</si>
  <si>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</si>
  <si>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</si>
  <si>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</si>
  <si>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</si>
  <si>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</si>
  <si>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</si>
  <si>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</si>
  <si>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</si>
  <si>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</si>
  <si>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</si>
  <si>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</si>
  <si>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</si>
  <si>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</si>
  <si>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</si>
  <si>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</si>
  <si>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</si>
  <si>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</si>
  <si>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</si>
  <si>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</si>
  <si>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</si>
  <si>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</si>
  <si>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</si>
  <si>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</si>
  <si>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</si>
  <si>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</si>
  <si>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</si>
  <si>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</si>
  <si>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</si>
  <si>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</si>
  <si>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</si>
  <si>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</si>
  <si>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</si>
  <si>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</si>
  <si>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</si>
  <si>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</si>
  <si>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</si>
  <si>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</si>
  <si>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</si>
  <si>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</si>
  <si>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</si>
  <si>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</si>
  <si>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</si>
  <si>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</si>
  <si>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</si>
  <si>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</si>
  <si>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</si>
  <si>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</si>
  <si>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</si>
  <si>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</si>
  <si>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</si>
  <si>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</si>
  <si>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</si>
  <si>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</si>
  <si>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</si>
  <si>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</si>
  <si>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</si>
  <si>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</si>
  <si>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</si>
  <si>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</si>
  <si>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</si>
  <si>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</si>
  <si>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</si>
  <si>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</si>
  <si>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</si>
  <si>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</si>
  <si>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</si>
  <si>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</si>
  <si>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</si>
  <si>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</si>
  <si>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</si>
  <si>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</si>
  <si>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</si>
  <si>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</si>
  <si>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</si>
  <si>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</si>
  <si>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</si>
  <si>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</si>
  <si>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</si>
  <si>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</si>
  <si>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</si>
  <si>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</si>
  <si>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</si>
  <si>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</si>
  <si>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</si>
  <si>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</si>
  <si>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</si>
  <si>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</si>
  <si>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</si>
  <si>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</si>
  <si>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</si>
  <si>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</si>
  <si>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</si>
  <si>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</si>
  <si>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</si>
  <si>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</si>
  <si>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</si>
  <si>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</si>
  <si>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</si>
  <si>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</si>
  <si>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</si>
  <si>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</si>
  <si>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</si>
  <si>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</si>
  <si>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</si>
  <si>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</si>
  <si>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</si>
  <si>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</si>
  <si>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</si>
  <si>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</si>
  <si>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</si>
  <si>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</si>
  <si>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</si>
  <si>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</si>
  <si>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</si>
  <si>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</si>
  <si>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</si>
  <si>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</si>
  <si>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</si>
  <si>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</si>
  <si>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</si>
  <si>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</si>
  <si>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</si>
  <si>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</si>
  <si>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</si>
  <si>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</si>
  <si>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</si>
  <si>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</si>
  <si>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</si>
  <si>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</si>
  <si>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</si>
  <si>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</si>
  <si>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</si>
  <si>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</si>
  <si>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</si>
  <si>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</si>
  <si>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</si>
  <si>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</si>
  <si>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</si>
  <si>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</si>
  <si>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</si>
  <si>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</si>
  <si>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</si>
  <si>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</si>
  <si>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</si>
  <si>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</si>
  <si>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</si>
  <si>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</si>
  <si>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</si>
  <si>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</si>
  <si>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</si>
  <si>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</si>
  <si>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</si>
  <si>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</si>
  <si>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</si>
  <si>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</si>
  <si>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</si>
  <si>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</si>
  <si>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</si>
  <si>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</si>
  <si>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</si>
  <si>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</si>
  <si>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</si>
  <si>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</si>
  <si>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</si>
  <si>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</si>
  <si>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</si>
  <si>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</si>
  <si>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</si>
  <si>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</si>
  <si>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</si>
  <si>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</si>
  <si>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</si>
  <si>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</si>
  <si>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</si>
  <si>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</si>
  <si>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</si>
  <si>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</si>
  <si>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</si>
  <si>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</si>
  <si>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</si>
  <si>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</si>
  <si>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</si>
  <si>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</si>
  <si>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</si>
  <si>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</si>
  <si>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</si>
  <si>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</si>
  <si>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</si>
  <si>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</si>
  <si>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</si>
  <si>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</si>
  <si>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</si>
  <si>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</si>
  <si>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</si>
  <si>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</si>
  <si>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</si>
  <si>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</si>
  <si>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</si>
  <si>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</si>
  <si>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</si>
  <si>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</si>
  <si>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</si>
  <si>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</si>
  <si>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</si>
  <si>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</si>
  <si>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</si>
  <si>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</si>
  <si>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</si>
  <si>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</si>
  <si>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</si>
  <si>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</si>
  <si>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</si>
  <si>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</si>
  <si>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</si>
  <si>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</si>
  <si>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</si>
  <si>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</si>
  <si>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</si>
  <si>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</si>
  <si>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</si>
  <si>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</si>
  <si>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</si>
  <si>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</si>
  <si>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</si>
  <si>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</si>
  <si>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</si>
  <si>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</si>
  <si>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</si>
  <si>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</si>
  <si>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</si>
  <si>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</si>
  <si>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</si>
  <si>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</si>
  <si>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</si>
  <si>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</si>
  <si>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</si>
  <si>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</si>
  <si>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</si>
  <si>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</si>
  <si>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</si>
  <si>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</si>
  <si>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</si>
  <si>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</si>
  <si>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</si>
  <si>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</si>
  <si>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</si>
  <si>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</si>
  <si>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</si>
  <si>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</si>
  <si>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</si>
  <si>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</si>
  <si>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</si>
  <si>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</si>
  <si>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</si>
  <si>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</si>
  <si>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</si>
  <si>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</si>
  <si>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</si>
  <si>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</si>
  <si>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</si>
  <si>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</si>
  <si>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</si>
  <si>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</si>
  <si>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</si>
  <si>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</si>
  <si>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</si>
  <si>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</si>
  <si>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</si>
  <si>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</si>
  <si>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</si>
  <si>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</si>
  <si>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</si>
  <si>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</si>
  <si>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</si>
  <si>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</si>
  <si>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</si>
  <si>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</si>
  <si>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</si>
  <si>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</si>
  <si>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</si>
  <si>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</si>
  <si>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</si>
  <si>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</si>
  <si>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</si>
  <si>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</si>
  <si>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</si>
  <si>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</si>
  <si>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</si>
  <si>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</si>
  <si>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</si>
  <si>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</si>
  <si>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</si>
  <si>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</si>
  <si>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</si>
  <si>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</si>
  <si>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</si>
  <si>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</si>
  <si>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</si>
  <si>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</si>
  <si>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</si>
  <si>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</si>
  <si>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</si>
  <si>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</si>
  <si>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</si>
  <si>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</si>
  <si>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</si>
  <si>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</si>
  <si>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</si>
  <si>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</si>
  <si>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</si>
  <si>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</si>
  <si>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</si>
  <si>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</si>
  <si>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</si>
  <si>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</si>
  <si>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</si>
  <si>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</si>
  <si>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</si>
  <si>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</si>
  <si>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</si>
  <si>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</si>
  <si>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</si>
  <si>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</si>
  <si>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</si>
  <si>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</si>
  <si>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</si>
  <si>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</si>
  <si>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</si>
  <si>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</si>
  <si>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</si>
  <si>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</si>
  <si>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</si>
  <si>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</si>
  <si>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</si>
  <si>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</si>
  <si>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</si>
  <si>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</si>
  <si>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</si>
  <si>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</si>
  <si>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</si>
  <si>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</si>
  <si>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</si>
  <si>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</si>
  <si>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</si>
  <si>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</si>
  <si>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</si>
  <si>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</si>
  <si>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</si>
  <si>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</si>
  <si>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</si>
  <si>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</si>
  <si>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</si>
  <si>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</si>
  <si>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</si>
  <si>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</si>
  <si>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</si>
  <si>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</si>
  <si>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</si>
  <si>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</si>
  <si>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</si>
  <si>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</si>
  <si>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</si>
  <si>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</si>
  <si>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</si>
  <si>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</si>
  <si>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</si>
  <si>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</si>
  <si>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</si>
  <si>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</si>
  <si>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</si>
  <si>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</si>
  <si>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</si>
  <si>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</si>
  <si>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</si>
  <si>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</si>
  <si>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</si>
  <si>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</si>
  <si>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</si>
  <si>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</si>
  <si>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</si>
  <si>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</si>
  <si>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</si>
  <si>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</si>
  <si>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</si>
  <si>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</si>
  <si>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</si>
  <si>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</si>
  <si>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</si>
  <si>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</si>
  <si>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</si>
  <si>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</si>
  <si>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</si>
  <si>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</si>
  <si>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</si>
  <si>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</si>
  <si>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</si>
  <si>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</si>
  <si>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</si>
  <si>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</si>
  <si>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</si>
  <si>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</si>
  <si>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</si>
  <si>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</si>
  <si>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</si>
  <si>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</si>
  <si>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</si>
  <si>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</si>
  <si>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</si>
  <si>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</si>
  <si>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</si>
  <si>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</si>
  <si>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</si>
  <si>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</si>
  <si>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</si>
  <si>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</si>
  <si>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</si>
  <si>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</si>
  <si>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</si>
  <si>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</si>
  <si>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</si>
  <si>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</si>
  <si>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</si>
  <si>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</si>
  <si>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</si>
  <si>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</si>
  <si>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</si>
  <si>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</si>
  <si>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</si>
  <si>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</si>
  <si>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</si>
  <si>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</si>
  <si>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</si>
  <si>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</si>
  <si>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</si>
  <si>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</si>
  <si>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</si>
  <si>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</si>
  <si>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</si>
  <si>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</si>
  <si>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</si>
  <si>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</si>
  <si>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</si>
  <si>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</si>
  <si>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</si>
  <si>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</si>
  <si>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</si>
  <si>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</si>
  <si>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</si>
  <si>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</si>
  <si>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</si>
  <si>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</si>
  <si>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</si>
  <si>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</si>
  <si>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</si>
  <si>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</si>
  <si>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</si>
  <si>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</si>
  <si>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</si>
  <si>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</si>
  <si>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</si>
  <si>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</si>
  <si>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</si>
  <si>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</si>
  <si>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</si>
  <si>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</si>
  <si>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</si>
  <si>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</si>
  <si>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</si>
  <si>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</si>
  <si>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</si>
  <si>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</si>
  <si>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</si>
  <si>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</si>
  <si>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</si>
  <si>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</si>
  <si>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</si>
  <si>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</si>
  <si>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</si>
  <si>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</si>
  <si>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</si>
  <si>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</si>
  <si>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</si>
  <si>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</si>
  <si>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</si>
  <si>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</si>
  <si>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</si>
  <si>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</si>
  <si>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</si>
  <si>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</si>
  <si>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</si>
  <si>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</si>
  <si>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</si>
  <si>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</si>
  <si>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</si>
  <si>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</si>
  <si>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</si>
  <si>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</si>
  <si>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</si>
  <si>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</si>
  <si>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</si>
  <si>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</si>
  <si>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</si>
  <si>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</si>
  <si>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</si>
  <si>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</si>
  <si>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</si>
  <si>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</si>
  <si>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</si>
  <si>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</si>
  <si>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</si>
  <si>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</si>
  <si>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</si>
  <si>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</si>
  <si>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</si>
  <si>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</si>
  <si>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</si>
  <si>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</si>
  <si>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</si>
  <si>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</si>
  <si>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</si>
  <si>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</si>
  <si>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</si>
  <si>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</si>
  <si>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</si>
  <si>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</si>
  <si>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</si>
  <si>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</si>
  <si>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</si>
  <si>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</si>
  <si>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</si>
  <si>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</si>
  <si>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</si>
  <si>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</si>
  <si>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</si>
  <si>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</si>
  <si>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</si>
  <si>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</si>
  <si>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</si>
  <si>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</si>
  <si>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</si>
  <si>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</si>
  <si>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</si>
  <si>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</si>
  <si>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</si>
  <si>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</si>
  <si>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</si>
  <si>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</si>
  <si>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</si>
  <si>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</si>
  <si>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</si>
  <si>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</si>
  <si>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</si>
  <si>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</si>
  <si>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</si>
  <si>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</si>
  <si>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</si>
  <si>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</si>
  <si>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</si>
  <si>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</si>
  <si>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</si>
  <si>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</si>
  <si>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</si>
  <si>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</si>
  <si>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</si>
  <si>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</si>
  <si>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</si>
  <si>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</si>
  <si>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</si>
  <si>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</si>
  <si>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</si>
  <si>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</si>
  <si>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</si>
  <si>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</si>
  <si>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</si>
  <si>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</si>
  <si>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</si>
  <si>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</si>
  <si>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</si>
  <si>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</si>
  <si>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</si>
  <si>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</si>
  <si>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</si>
  <si>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</si>
  <si>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</si>
  <si>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</si>
  <si>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</si>
  <si>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</si>
  <si>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</si>
  <si>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</si>
  <si>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</si>
  <si>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</si>
  <si>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</si>
  <si>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</si>
  <si>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</si>
  <si>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</si>
  <si>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</si>
  <si>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</si>
  <si>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</si>
  <si>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</si>
  <si>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</si>
  <si>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</si>
  <si>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</si>
  <si>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</si>
  <si>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</si>
  <si>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</si>
  <si>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</si>
  <si>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</si>
  <si>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</si>
  <si>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</si>
  <si>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</si>
  <si>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</si>
  <si>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</si>
  <si>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</si>
  <si>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</si>
  <si>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</si>
  <si>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</si>
  <si>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</si>
  <si>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</si>
  <si>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</si>
  <si>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</si>
  <si>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</si>
  <si>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</si>
  <si>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</si>
  <si>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</si>
  <si>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</si>
  <si>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</si>
  <si>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</si>
  <si>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</si>
  <si>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</si>
  <si>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</si>
  <si>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</si>
  <si>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</si>
  <si>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</si>
  <si>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</si>
  <si>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</si>
  <si>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</si>
  <si>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</si>
  <si>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</si>
  <si>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</si>
  <si>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</si>
  <si>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</si>
  <si>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</si>
  <si>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</si>
  <si>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</si>
  <si>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</si>
  <si>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</si>
  <si>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</si>
  <si>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</si>
  <si>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</si>
  <si>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</si>
  <si>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</si>
  <si>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</si>
  <si>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</si>
  <si>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</si>
  <si>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</si>
  <si>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</si>
  <si>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</si>
  <si>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</si>
  <si>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</si>
  <si>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</si>
  <si>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</si>
  <si>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</si>
  <si>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</si>
  <si>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</si>
  <si>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</si>
  <si>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</si>
  <si>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</si>
  <si>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</si>
  <si>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</si>
  <si>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</si>
  <si>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</si>
  <si>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</si>
  <si>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</si>
  <si>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</si>
  <si>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</si>
  <si>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</si>
  <si>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</si>
  <si>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</si>
  <si>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</si>
  <si>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</si>
  <si>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</si>
  <si>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</si>
  <si>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</si>
  <si>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</si>
  <si>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</si>
  <si>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</si>
  <si>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</si>
  <si>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</si>
  <si>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</si>
  <si>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</si>
  <si>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</si>
  <si>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</si>
  <si>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</si>
  <si>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</si>
  <si>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</si>
  <si>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</si>
  <si>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</si>
  <si>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</si>
  <si>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</si>
  <si>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</si>
  <si>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</si>
  <si>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</si>
  <si>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</si>
  <si>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</si>
  <si>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</si>
  <si>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</si>
  <si>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</si>
  <si>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</si>
  <si>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</si>
  <si>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</si>
  <si>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</si>
  <si>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</si>
  <si>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</si>
  <si>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</si>
  <si>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</si>
  <si>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</si>
  <si>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</si>
  <si>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</si>
  <si>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</si>
  <si>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</si>
  <si>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</si>
  <si>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</si>
  <si>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</si>
  <si>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</si>
  <si>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</si>
  <si>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</si>
  <si>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</si>
  <si>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</si>
  <si>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</si>
  <si>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</si>
  <si>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</si>
  <si>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</si>
  <si>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</si>
  <si>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</si>
  <si>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</si>
  <si>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</si>
  <si>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</si>
  <si>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</si>
  <si>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</si>
  <si>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</si>
  <si>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</si>
  <si>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</si>
  <si>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</si>
  <si>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</si>
  <si>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</si>
  <si>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</si>
  <si>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</si>
  <si>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</si>
  <si>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</si>
  <si>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</si>
  <si>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</si>
  <si>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</si>
  <si>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</si>
  <si>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</si>
  <si>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</si>
  <si>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</si>
  <si>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</si>
  <si>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</si>
  <si>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</si>
  <si>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</si>
  <si>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</si>
  <si>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</si>
  <si>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</si>
  <si>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</si>
  <si>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</si>
  <si>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</si>
  <si>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</si>
  <si>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</si>
  <si>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</si>
  <si>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</si>
  <si>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</si>
  <si>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</si>
  <si>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</si>
  <si>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</si>
  <si>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</si>
  <si>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</si>
  <si>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</si>
  <si>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</si>
  <si>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</si>
  <si>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</si>
  <si>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</si>
  <si>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</si>
  <si>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</si>
  <si>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</si>
  <si>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</si>
  <si>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</si>
  <si>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</si>
  <si>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</si>
  <si>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</si>
  <si>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</si>
  <si>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</si>
  <si>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</si>
  <si>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</si>
  <si>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</si>
  <si>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</si>
  <si>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</si>
  <si>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</si>
  <si>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</si>
  <si>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</si>
  <si>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</si>
  <si>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</si>
  <si>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</si>
  <si>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</si>
  <si>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</si>
  <si>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</si>
  <si>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</si>
  <si>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</si>
  <si>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</si>
  <si>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</si>
  <si>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</si>
  <si>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</si>
  <si>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</si>
  <si>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</si>
  <si>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</si>
  <si>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</si>
  <si>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</si>
  <si>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</si>
  <si>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</si>
  <si>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</si>
  <si>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</si>
  <si>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</si>
  <si>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</si>
  <si>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</si>
  <si>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</si>
  <si>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</si>
  <si>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</si>
  <si>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</si>
  <si>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</si>
  <si>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</si>
  <si>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</si>
  <si>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</si>
  <si>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</si>
  <si>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</si>
  <si>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</si>
  <si>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</si>
  <si>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</si>
  <si>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</si>
  <si>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</si>
  <si>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</si>
  <si>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</si>
  <si>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</si>
  <si>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</si>
  <si>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</si>
  <si>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</si>
  <si>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</si>
  <si>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</si>
  <si>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</si>
  <si>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</si>
  <si>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</si>
  <si>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</si>
  <si>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</si>
  <si>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</si>
  <si>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</si>
  <si>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</si>
  <si>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</si>
  <si>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</si>
  <si>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</si>
  <si>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</si>
  <si>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</si>
  <si>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</si>
  <si>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</si>
  <si>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</si>
  <si>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</si>
  <si>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</si>
  <si>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</si>
  <si>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</si>
  <si>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</si>
  <si>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</si>
  <si>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</si>
  <si>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</si>
  <si>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</si>
  <si>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</si>
  <si>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</si>
  <si>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</si>
  <si>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</si>
  <si>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</si>
  <si>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</si>
  <si>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</si>
  <si>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</si>
  <si>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</si>
  <si>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</si>
  <si>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</si>
  <si>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</si>
  <si>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</si>
  <si>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</si>
  <si>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</si>
  <si>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</si>
  <si>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</si>
  <si>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</si>
  <si>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</si>
  <si>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</si>
  <si>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</si>
  <si>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</si>
  <si>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</si>
  <si>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</si>
  <si>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</si>
  <si>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</si>
  <si>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</si>
  <si>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</si>
  <si>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</si>
  <si>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</si>
  <si>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</si>
  <si>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</si>
  <si>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</si>
  <si>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</si>
  <si>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</si>
  <si>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</si>
  <si>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</si>
  <si>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</si>
  <si>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</si>
  <si>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</si>
  <si>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</si>
  <si>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</si>
  <si>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</si>
  <si>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</si>
  <si>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</si>
  <si>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</si>
  <si>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</si>
  <si>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</si>
  <si>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</si>
  <si>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</si>
  <si>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</si>
  <si>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</si>
  <si>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</si>
  <si>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</si>
  <si>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</si>
  <si>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</si>
  <si>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</si>
  <si>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</si>
  <si>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</si>
  <si>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</si>
  <si>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</si>
  <si>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</si>
  <si>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</si>
  <si>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</si>
  <si>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</si>
  <si>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</si>
  <si>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</si>
  <si>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</si>
  <si>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</si>
  <si>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</si>
  <si>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</si>
  <si>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</si>
  <si>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</si>
  <si>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</si>
  <si>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</si>
  <si>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</si>
  <si>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</si>
  <si>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</si>
  <si>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</si>
  <si>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</si>
  <si>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</si>
  <si>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</si>
  <si>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</si>
  <si>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</si>
  <si>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</si>
  <si>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</si>
  <si>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</si>
  <si>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</si>
  <si>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</si>
  <si>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</si>
  <si>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</si>
  <si>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</si>
  <si>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</si>
  <si>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</si>
  <si>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</si>
  <si>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</si>
  <si>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</si>
  <si>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</si>
  <si>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</si>
  <si>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</si>
  <si>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</si>
  <si>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</si>
  <si>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</si>
  <si>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</si>
  <si>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</si>
  <si>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</si>
  <si>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</si>
  <si>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</si>
  <si>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</si>
  <si>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</si>
  <si>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</si>
  <si>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</si>
  <si>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</si>
  <si>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</si>
  <si>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</si>
  <si>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</si>
  <si>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</si>
  <si>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</si>
  <si>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</si>
  <si>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</si>
  <si>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</si>
  <si>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</si>
  <si>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</si>
  <si>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</si>
  <si>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</si>
  <si>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</si>
  <si>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</si>
  <si>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</si>
  <si>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</si>
  <si>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</si>
  <si>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</si>
  <si>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</si>
  <si>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</si>
  <si>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</si>
  <si>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</si>
  <si>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</si>
  <si>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</si>
  <si>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</si>
  <si>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</si>
  <si>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</si>
  <si>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</si>
  <si>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</si>
  <si>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</si>
  <si>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</si>
  <si>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</si>
  <si>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</si>
  <si>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</si>
  <si>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</si>
  <si>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</si>
  <si>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</si>
  <si>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</si>
  <si>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</si>
  <si>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</si>
  <si>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</si>
  <si>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</si>
  <si>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</si>
  <si>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</si>
  <si>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</si>
  <si>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</si>
  <si>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</si>
  <si>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</si>
  <si>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</si>
  <si>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</si>
  <si>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</si>
  <si>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</si>
  <si>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</si>
  <si>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</si>
  <si>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</si>
  <si>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</si>
  <si>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</si>
  <si>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</si>
  <si>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</si>
  <si>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</si>
  <si>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</si>
  <si>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</si>
  <si>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</si>
  <si>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</si>
  <si>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</si>
  <si>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</si>
  <si>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</si>
  <si>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</si>
  <si>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</si>
  <si>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</si>
  <si>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</si>
  <si>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</si>
  <si>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</si>
  <si>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</si>
  <si>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</si>
  <si>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</si>
  <si>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</si>
  <si>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</si>
  <si>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</si>
  <si>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</si>
  <si>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</si>
  <si>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</si>
  <si>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</si>
  <si>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</si>
  <si>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</si>
  <si>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</si>
  <si>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</si>
  <si>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</si>
  <si>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</si>
  <si>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</si>
  <si>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</si>
  <si>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</si>
  <si>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</si>
  <si>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</si>
  <si>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</si>
  <si>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</si>
  <si>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</si>
  <si>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</si>
  <si>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</si>
  <si>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</si>
  <si>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</si>
  <si>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</si>
  <si>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</si>
  <si>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</si>
  <si>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</si>
  <si>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</si>
  <si>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</si>
  <si>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</si>
  <si>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</si>
  <si>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</si>
  <si>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</si>
  <si>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</si>
  <si>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</si>
  <si>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</si>
  <si>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</si>
  <si>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</si>
  <si>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</si>
  <si>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</si>
  <si>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</si>
  <si>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</si>
  <si>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</si>
  <si>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</si>
  <si>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</si>
  <si>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</si>
  <si>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</si>
  <si>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</si>
  <si>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</si>
  <si>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</si>
  <si>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</si>
  <si>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</si>
  <si>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</si>
  <si>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</si>
  <si>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</si>
  <si>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</si>
  <si>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</si>
  <si>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</si>
  <si>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</si>
  <si>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</si>
  <si>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</si>
  <si>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</si>
  <si>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</si>
  <si>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</si>
  <si>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</si>
  <si>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</si>
  <si>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</si>
  <si>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</si>
  <si>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</si>
  <si>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</si>
  <si>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</si>
  <si>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</si>
  <si>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</si>
  <si>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</si>
  <si>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</si>
  <si>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</si>
  <si>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</si>
  <si>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</si>
  <si>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</si>
  <si>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</si>
  <si>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</si>
  <si>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</si>
  <si>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</si>
  <si>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</si>
  <si>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</si>
  <si>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</si>
  <si>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</si>
  <si>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</si>
  <si>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</si>
  <si>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</si>
  <si>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</si>
  <si>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</si>
  <si>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</si>
  <si>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</si>
  <si>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</si>
  <si>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</si>
  <si>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</si>
  <si>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</si>
  <si>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</si>
  <si>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</si>
  <si>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</si>
  <si>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</si>
  <si>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</si>
  <si>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</si>
  <si>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</si>
  <si>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</si>
  <si>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</si>
  <si>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</si>
  <si>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</si>
  <si>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</si>
  <si>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</si>
  <si>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</si>
  <si>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</si>
  <si>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</si>
  <si>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</si>
  <si>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</si>
  <si>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</si>
  <si>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</si>
  <si>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</si>
  <si>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</si>
  <si>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</si>
  <si>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</si>
  <si>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</si>
  <si>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</si>
  <si>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</si>
  <si>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</si>
  <si>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</si>
  <si>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</si>
  <si>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</si>
  <si>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</si>
  <si>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</si>
  <si>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</si>
  <si>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</si>
  <si>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</si>
  <si>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</si>
  <si>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</si>
  <si>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</si>
  <si>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</si>
  <si>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</si>
  <si>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</si>
  <si>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</si>
  <si>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</si>
  <si>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</si>
  <si>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</si>
  <si>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</si>
  <si>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</si>
  <si>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</si>
  <si>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</si>
  <si>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</si>
  <si>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</si>
  <si>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</si>
  <si>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</si>
  <si>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</si>
  <si>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</si>
  <si>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</si>
  <si>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</si>
  <si>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</si>
  <si>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</si>
  <si>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</si>
  <si>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</si>
  <si>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</si>
  <si>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</si>
  <si>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</si>
  <si>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</si>
  <si>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</si>
  <si>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</si>
  <si>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</si>
  <si>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</si>
  <si>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</si>
  <si>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</si>
  <si>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</si>
  <si>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</si>
  <si>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</si>
  <si>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</si>
  <si>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</si>
  <si>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</si>
  <si>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</si>
  <si>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</si>
  <si>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</si>
  <si>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</si>
  <si>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</si>
  <si>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</si>
  <si>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</si>
  <si>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</si>
  <si>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</si>
  <si>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</si>
  <si>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</si>
  <si>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</si>
  <si>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</si>
  <si>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</si>
  <si>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</si>
  <si>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</si>
  <si>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</si>
  <si>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</si>
  <si>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</si>
  <si>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</si>
  <si>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</si>
  <si>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</si>
  <si>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</si>
  <si>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</si>
  <si>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</si>
  <si>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</si>
  <si>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</si>
  <si>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</si>
  <si>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</si>
  <si>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</si>
  <si>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</si>
  <si>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</si>
  <si>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</si>
  <si>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</si>
  <si>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</si>
  <si>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</si>
  <si>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</si>
  <si>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</si>
  <si>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</si>
  <si>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</si>
  <si>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</si>
  <si>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</si>
  <si>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</si>
  <si>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</si>
  <si>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</si>
  <si>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</si>
  <si>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</si>
  <si>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</si>
  <si>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</si>
  <si>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</si>
  <si>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</si>
  <si>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</si>
  <si>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</si>
  <si>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</si>
  <si>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</si>
  <si>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</si>
  <si>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</si>
  <si>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</si>
  <si>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</si>
  <si>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</si>
  <si>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</si>
  <si>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</si>
  <si>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</si>
  <si>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</si>
  <si>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</si>
  <si>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</si>
  <si>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</si>
  <si>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</si>
  <si>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</si>
  <si>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</si>
  <si>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</si>
  <si>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</si>
  <si>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</si>
  <si>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</si>
  <si>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</si>
  <si>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</si>
  <si>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</si>
  <si>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</si>
  <si>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</si>
  <si>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</si>
  <si>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</si>
  <si>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</si>
  <si>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</si>
  <si>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</si>
  <si>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</si>
  <si>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</si>
  <si>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</si>
  <si>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</si>
  <si>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</si>
  <si>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</si>
  <si>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</si>
  <si>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</si>
  <si>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</si>
  <si>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</si>
  <si>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</si>
  <si>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</si>
  <si>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</si>
  <si>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</si>
  <si>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</si>
  <si>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</si>
  <si>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</si>
  <si>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</si>
  <si>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</si>
  <si>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</si>
  <si>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</si>
  <si>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</si>
  <si>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</si>
  <si>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</si>
  <si>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</si>
  <si>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</si>
  <si>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</si>
  <si>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</si>
  <si>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</si>
  <si>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</si>
  <si>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</si>
  <si>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</si>
  <si>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</si>
  <si>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</si>
  <si>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</si>
  <si>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</si>
  <si>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</si>
  <si>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</si>
  <si>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</si>
  <si>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</si>
  <si>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</si>
  <si>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</si>
  <si>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</si>
  <si>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</si>
  <si>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</si>
  <si>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</si>
  <si>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</si>
  <si>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</si>
  <si>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</si>
  <si>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</si>
  <si>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</si>
  <si>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</si>
  <si>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</si>
  <si>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</si>
  <si>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</si>
  <si>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</si>
  <si>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</si>
  <si>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</si>
  <si>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</si>
  <si>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</si>
  <si>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</si>
  <si>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</si>
  <si>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</si>
  <si>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</si>
  <si>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</si>
  <si>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</si>
  <si>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</si>
  <si>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</si>
  <si>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</si>
  <si>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</si>
  <si>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</si>
  <si>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</si>
  <si>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</si>
  <si>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</si>
  <si>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</si>
  <si>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</si>
  <si>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</si>
  <si>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</si>
  <si>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</si>
  <si>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</si>
  <si>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</si>
  <si>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</si>
  <si>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</si>
  <si>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</si>
  <si>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</si>
  <si>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</si>
  <si>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</si>
  <si>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</si>
  <si>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</si>
  <si>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</si>
  <si>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</si>
  <si>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</si>
  <si>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</si>
  <si>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</si>
  <si>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</si>
  <si>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</si>
  <si>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</si>
  <si>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</si>
  <si>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</si>
  <si>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</si>
  <si>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</si>
  <si>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</si>
  <si>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</si>
  <si>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</si>
  <si>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</si>
  <si>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</si>
  <si>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</si>
  <si>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</si>
  <si>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</si>
  <si>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</si>
  <si>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</si>
  <si>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</si>
  <si>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</si>
  <si>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</si>
  <si>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</si>
  <si>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</si>
  <si>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</si>
  <si>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</si>
  <si>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</si>
  <si>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</si>
  <si>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</si>
  <si>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</si>
  <si>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</si>
  <si>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</si>
  <si>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</si>
  <si>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</si>
  <si>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</si>
  <si>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</si>
  <si>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</si>
  <si>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</si>
  <si>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</si>
  <si>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</si>
  <si>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</si>
  <si>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</si>
  <si>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</si>
  <si>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</si>
  <si>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</si>
  <si>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</si>
  <si>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</si>
  <si>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</si>
  <si>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</si>
  <si>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</si>
  <si>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</si>
  <si>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</si>
  <si>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</si>
  <si>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</si>
  <si>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</si>
  <si>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</si>
  <si>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</si>
  <si>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</si>
  <si>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</si>
  <si>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</si>
  <si>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</si>
  <si>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</si>
  <si>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</si>
  <si>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</si>
  <si>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</si>
  <si>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</si>
  <si>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</si>
  <si>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</si>
  <si>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</si>
  <si>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</si>
  <si>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</si>
  <si>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</si>
  <si>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</si>
  <si>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</si>
  <si>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</si>
  <si>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</si>
  <si>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</si>
  <si>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</si>
  <si>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</si>
  <si>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</si>
  <si>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</si>
  <si>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</si>
  <si>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</si>
  <si>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</si>
  <si>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</si>
  <si>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</si>
  <si>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</si>
  <si>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</si>
  <si>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</si>
  <si>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</si>
  <si>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</si>
  <si>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</si>
  <si>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</si>
  <si>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</si>
  <si>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</si>
  <si>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</si>
  <si>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</si>
  <si>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</si>
  <si>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</si>
  <si>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</si>
  <si>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</si>
  <si>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</si>
  <si>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</si>
  <si>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</si>
  <si>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</si>
  <si>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</si>
  <si>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</si>
  <si>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</si>
  <si>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</si>
  <si>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</si>
  <si>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</si>
  <si>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</si>
  <si>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</si>
  <si>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</si>
  <si>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</si>
  <si>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</si>
  <si>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</si>
  <si>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</si>
  <si>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</si>
  <si>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</si>
  <si>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</si>
  <si>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</si>
  <si>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</si>
  <si>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</si>
  <si>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</si>
  <si>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</si>
  <si>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</si>
  <si>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</si>
  <si>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</si>
  <si>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</si>
  <si>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</si>
  <si>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</si>
  <si>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</si>
  <si>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</si>
  <si>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</si>
  <si>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</si>
  <si>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</si>
  <si>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</si>
  <si>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</si>
  <si>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</si>
  <si>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</si>
  <si>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</si>
  <si>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</si>
  <si>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</si>
  <si>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</si>
  <si>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</si>
  <si>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</si>
  <si>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</si>
  <si>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</si>
  <si>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</si>
  <si>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</si>
  <si>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</si>
  <si>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</si>
  <si>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</si>
  <si>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</si>
  <si>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</si>
  <si>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</si>
  <si>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</si>
  <si>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</si>
  <si>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</si>
  <si>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</si>
  <si>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</si>
  <si>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</si>
  <si>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</si>
  <si>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</si>
  <si>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</si>
  <si>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</si>
  <si>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</si>
  <si>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</si>
  <si>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</si>
  <si>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</si>
  <si>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</si>
  <si>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</si>
  <si>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</si>
  <si>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</si>
  <si>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</si>
  <si>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</si>
  <si>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</si>
  <si>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</si>
  <si>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</si>
  <si>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</si>
  <si>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</si>
  <si>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</si>
  <si>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</si>
  <si>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</si>
  <si>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</si>
  <si>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</si>
  <si>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</si>
  <si>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</si>
  <si>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</si>
  <si>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</si>
  <si>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</si>
  <si>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</si>
  <si>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</si>
  <si>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</si>
  <si>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</si>
  <si>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</si>
  <si>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</si>
  <si>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</si>
  <si>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</si>
  <si>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</si>
  <si>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</si>
  <si>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</si>
  <si>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</si>
  <si>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</si>
  <si>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</si>
  <si>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</si>
  <si>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</si>
  <si>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</si>
  <si>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</si>
  <si>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</si>
  <si>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</si>
  <si>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</si>
  <si>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</si>
  <si>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</si>
  <si>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</si>
  <si>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</si>
  <si>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</si>
  <si>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</si>
  <si>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</si>
  <si>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</si>
  <si>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</si>
  <si>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</si>
  <si>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</si>
  <si>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</si>
  <si>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</si>
  <si>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</si>
  <si>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</si>
  <si>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</si>
  <si>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</si>
  <si>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</si>
  <si>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</si>
  <si>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</si>
  <si>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</si>
  <si>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</si>
  <si>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</si>
  <si>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</si>
  <si>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</si>
  <si>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</si>
  <si>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</si>
  <si>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</si>
  <si>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</si>
  <si>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</si>
  <si>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</si>
  <si>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</si>
  <si>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</si>
  <si>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</si>
  <si>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</si>
  <si>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</si>
  <si>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</si>
  <si>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</si>
  <si>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</si>
  <si>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</si>
  <si>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</si>
  <si>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</si>
  <si>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</si>
  <si>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</si>
  <si>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</si>
  <si>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</si>
  <si>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</si>
  <si>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</si>
  <si>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</si>
  <si>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</si>
  <si>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</si>
  <si>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</si>
  <si>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</si>
  <si>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</si>
  <si>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</si>
  <si>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</si>
  <si>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</si>
  <si>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</si>
  <si>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</si>
  <si>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</si>
  <si>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</si>
  <si>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</si>
  <si>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</si>
  <si>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</si>
  <si>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</si>
  <si>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</si>
  <si>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</si>
  <si>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</si>
  <si>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</si>
  <si>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</si>
  <si>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</si>
  <si>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</si>
  <si>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</si>
  <si>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</si>
  <si>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</si>
  <si>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</si>
  <si>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</si>
  <si>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</si>
  <si>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</si>
  <si>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</si>
  <si>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</si>
  <si>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</si>
  <si>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</si>
  <si>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</si>
  <si>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</si>
  <si>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</si>
  <si>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</si>
  <si>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</si>
  <si>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</si>
  <si>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</si>
  <si>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</si>
  <si>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</si>
  <si>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</si>
  <si>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</si>
  <si>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</si>
  <si>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</si>
  <si>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</si>
  <si>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</si>
  <si>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</si>
  <si>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</si>
  <si>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</si>
  <si>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</si>
  <si>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</si>
  <si>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</si>
  <si>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</si>
  <si>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</si>
  <si>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</si>
  <si>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</si>
  <si>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</si>
  <si>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</si>
  <si>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</si>
  <si>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</si>
  <si>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</si>
  <si>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</si>
  <si>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</si>
  <si>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</si>
  <si>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</si>
  <si>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</si>
  <si>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</si>
  <si>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</si>
  <si>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</si>
  <si>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</si>
  <si>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</si>
  <si>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</si>
  <si>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</si>
  <si>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</si>
  <si>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</si>
  <si>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</si>
  <si>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</si>
  <si>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</si>
  <si>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</si>
  <si>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</si>
  <si>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</si>
  <si>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</si>
  <si>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</si>
  <si>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</si>
  <si>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</si>
  <si>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</si>
  <si>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</si>
  <si>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</si>
  <si>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</si>
  <si>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</si>
  <si>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</si>
  <si>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</si>
  <si>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</si>
  <si>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</si>
  <si>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</si>
  <si>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</si>
  <si>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</si>
  <si>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</si>
  <si>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</si>
  <si>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</si>
  <si>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</si>
  <si>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</si>
  <si>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</si>
  <si>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</si>
  <si>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</si>
  <si>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</si>
  <si>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</si>
  <si>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</si>
  <si>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</si>
  <si>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</si>
  <si>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</si>
  <si>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</si>
  <si>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</si>
  <si>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</si>
  <si>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</si>
  <si>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</si>
  <si>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</si>
  <si>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</si>
  <si>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</si>
  <si>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</si>
  <si>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</si>
  <si>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</si>
  <si>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</si>
  <si>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</si>
  <si>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</si>
  <si>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</si>
  <si>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</si>
  <si>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</si>
  <si>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</si>
  <si>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</si>
  <si>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</si>
  <si>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</si>
  <si>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</si>
  <si>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</si>
  <si>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</si>
  <si>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</si>
  <si>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</si>
  <si>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</si>
  <si>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</si>
  <si>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</si>
  <si>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</si>
  <si>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</si>
  <si>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</si>
  <si>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</si>
  <si>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</si>
  <si>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</si>
  <si>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</si>
  <si>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</si>
  <si>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</si>
  <si>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</si>
  <si>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</si>
  <si>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</si>
  <si>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</si>
  <si>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</si>
  <si>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</si>
  <si>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</si>
  <si>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</si>
  <si>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</si>
  <si>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</si>
  <si>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</si>
  <si>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</si>
  <si>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</si>
  <si>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</si>
  <si>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</si>
  <si>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</si>
  <si>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</si>
  <si>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</si>
  <si>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</si>
  <si>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</si>
  <si>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</si>
  <si>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</si>
  <si>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</si>
  <si>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</si>
  <si>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</si>
  <si>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</si>
  <si>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</si>
  <si>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</si>
  <si>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</si>
  <si>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</si>
  <si>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</si>
  <si>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</si>
  <si>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</si>
  <si>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</si>
  <si>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</si>
  <si>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</si>
  <si>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</si>
  <si>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</si>
  <si>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</si>
  <si>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</si>
  <si>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</si>
  <si>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</si>
  <si>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</si>
  <si>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</si>
  <si>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</si>
  <si>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</si>
  <si>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</si>
  <si>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</si>
  <si>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</si>
  <si>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</si>
  <si>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</si>
  <si>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</si>
  <si>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</si>
  <si>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</si>
  <si>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</si>
  <si>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</si>
  <si>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</si>
  <si>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</si>
  <si>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</si>
  <si>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</si>
  <si>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</si>
  <si>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</si>
  <si>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</si>
  <si>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</si>
  <si>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</si>
  <si>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</si>
  <si>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</si>
  <si>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</si>
  <si>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</si>
  <si>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</si>
  <si>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</si>
  <si>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</si>
  <si>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</si>
  <si>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</si>
  <si>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</si>
  <si>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</si>
  <si>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</si>
  <si>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</si>
  <si>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</si>
  <si>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</si>
  <si>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</si>
  <si>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</si>
  <si>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</si>
  <si>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</si>
  <si>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</si>
  <si>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</si>
  <si>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</si>
  <si>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</si>
  <si>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</si>
  <si>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</si>
  <si>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</si>
  <si>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</si>
  <si>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</si>
  <si>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</si>
  <si>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</si>
  <si>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</si>
  <si>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</si>
  <si>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</si>
  <si>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</si>
  <si>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</si>
  <si>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</si>
  <si>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</si>
  <si>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</si>
  <si>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</si>
  <si>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</si>
  <si>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</si>
  <si>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</si>
  <si>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</si>
  <si>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</si>
  <si>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</si>
  <si>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</si>
  <si>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</si>
  <si>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</si>
  <si>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</si>
  <si>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</si>
  <si>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</si>
  <si>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</si>
  <si>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</si>
  <si>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</si>
  <si>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</si>
  <si>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</si>
  <si>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</si>
  <si>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</si>
  <si>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</si>
  <si>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</si>
  <si>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</si>
  <si>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</si>
  <si>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</si>
  <si>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</si>
  <si>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</si>
  <si>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</si>
  <si>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</si>
  <si>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</si>
  <si>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</si>
  <si>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</si>
  <si>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</si>
  <si>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</si>
  <si>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</si>
  <si>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</si>
  <si>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</si>
  <si>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</si>
  <si>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</si>
  <si>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</si>
  <si>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</si>
  <si>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</si>
  <si>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</si>
  <si>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</si>
  <si>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</si>
  <si>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</si>
  <si>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</si>
  <si>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</si>
  <si>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</si>
  <si>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</si>
  <si>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</si>
  <si>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</si>
  <si>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</si>
  <si>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</si>
  <si>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</si>
  <si>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</si>
  <si>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</si>
  <si>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</si>
  <si>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</si>
  <si>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</si>
  <si>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</si>
  <si>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</si>
  <si>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</si>
  <si>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</si>
  <si>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</si>
  <si>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</si>
  <si>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</si>
  <si>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</si>
  <si>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</si>
  <si>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</si>
  <si>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</si>
  <si>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</si>
  <si>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</si>
  <si>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</si>
  <si>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</si>
  <si>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</si>
  <si>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</si>
  <si>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</si>
  <si>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</si>
  <si>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</si>
  <si>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</si>
  <si>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</si>
  <si>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</si>
  <si>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</si>
  <si>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</si>
  <si>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</si>
  <si>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</si>
  <si>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</si>
  <si>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</si>
  <si>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</si>
  <si>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</si>
  <si>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</si>
  <si>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</si>
  <si>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</si>
  <si>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</si>
  <si>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</si>
  <si>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</si>
  <si>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</si>
  <si>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</si>
  <si>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</si>
  <si>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</si>
  <si>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</si>
  <si>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</si>
  <si>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</si>
  <si>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</si>
  <si>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</si>
  <si>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</si>
  <si>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</si>
  <si>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</si>
  <si>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</si>
  <si>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</si>
  <si>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</si>
  <si>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</si>
  <si>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</si>
  <si>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</si>
  <si>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</si>
  <si>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</si>
  <si>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</si>
  <si>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</si>
  <si>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</si>
  <si>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</si>
  <si>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</si>
  <si>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</si>
  <si>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</si>
  <si>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</si>
  <si>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</si>
  <si>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</si>
  <si>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</si>
  <si>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</si>
  <si>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</si>
  <si>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</si>
  <si>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</si>
  <si>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</si>
  <si>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</si>
  <si>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</si>
  <si>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</si>
  <si>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</si>
  <si>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</si>
  <si>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</si>
  <si>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</si>
  <si>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</si>
  <si>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</si>
  <si>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</si>
  <si>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</si>
  <si>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</si>
  <si>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</si>
  <si>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</si>
  <si>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</si>
  <si>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</si>
  <si>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</si>
  <si>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</si>
  <si>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</si>
  <si>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</si>
  <si>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</si>
  <si>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</si>
  <si>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</si>
  <si>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</si>
  <si>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</si>
  <si>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</si>
  <si>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</si>
  <si>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</si>
  <si>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</si>
  <si>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</si>
  <si>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</si>
  <si>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</si>
  <si>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</si>
  <si>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</si>
  <si>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</si>
  <si>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</si>
  <si>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</si>
  <si>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</si>
  <si>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</si>
  <si>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</si>
  <si>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</si>
  <si>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</si>
  <si>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</si>
  <si>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</si>
  <si>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</si>
  <si>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</si>
  <si>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</si>
  <si>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</si>
  <si>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</si>
  <si>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</si>
  <si>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</si>
  <si>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</si>
  <si>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</si>
  <si>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</si>
  <si>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</si>
  <si>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</si>
  <si>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</si>
  <si>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</si>
  <si>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</si>
  <si>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</si>
  <si>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</si>
  <si>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</si>
  <si>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</si>
  <si>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</si>
  <si>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</si>
  <si>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</si>
  <si>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</si>
  <si>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</si>
  <si>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</si>
  <si>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</si>
  <si>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</si>
  <si>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</si>
  <si>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</si>
  <si>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</si>
  <si>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</si>
  <si>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</si>
  <si>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</si>
  <si>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</si>
  <si>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</si>
  <si>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</si>
  <si>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</si>
  <si>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</si>
  <si>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</si>
  <si>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</si>
  <si>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</si>
  <si>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</si>
  <si>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</si>
  <si>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</si>
  <si>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</si>
  <si>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</si>
  <si>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</si>
  <si>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</si>
  <si>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</si>
  <si>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</si>
  <si>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</si>
  <si>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</si>
  <si>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</si>
  <si>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</si>
  <si>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</si>
  <si>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</si>
  <si>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</si>
  <si>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</si>
  <si>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</si>
  <si>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</si>
  <si>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</si>
  <si>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</si>
  <si>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</si>
  <si>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</si>
  <si>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</si>
  <si>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</si>
  <si>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</si>
  <si>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</si>
  <si>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</si>
  <si>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</si>
  <si>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</si>
  <si>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</si>
  <si>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</si>
  <si>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</si>
  <si>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</si>
  <si>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</si>
  <si>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</si>
  <si>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</si>
  <si>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</si>
  <si>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</si>
  <si>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</si>
  <si>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</si>
  <si>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</si>
  <si>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</si>
  <si>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</si>
  <si>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</si>
  <si>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</si>
  <si>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</si>
  <si>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</si>
  <si>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</si>
  <si>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</si>
  <si>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</si>
  <si>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</si>
  <si>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</si>
  <si>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</si>
  <si>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</si>
  <si>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</si>
  <si>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</si>
  <si>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</si>
  <si>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</si>
  <si>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</si>
  <si>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</si>
  <si>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</si>
  <si>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</si>
  <si>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</si>
  <si>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</si>
  <si>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</si>
  <si>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</si>
  <si>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</si>
  <si>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</si>
  <si>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</si>
  <si>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</si>
  <si>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</si>
  <si>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</si>
  <si>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</si>
  <si>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</si>
  <si>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</si>
  <si>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</si>
  <si>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</si>
  <si>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</si>
  <si>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</si>
  <si>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</si>
  <si>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</si>
  <si>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</si>
  <si>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</si>
  <si>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</si>
  <si>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</si>
  <si>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</si>
  <si>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</si>
  <si>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</si>
  <si>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</si>
  <si>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</si>
  <si>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</si>
  <si>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</si>
  <si>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</si>
  <si>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</si>
  <si>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</si>
  <si>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</si>
  <si>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</si>
  <si>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</si>
  <si>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</si>
  <si>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</si>
  <si>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</si>
  <si>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</si>
  <si>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</si>
  <si>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</si>
  <si>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</si>
  <si>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</si>
  <si>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</si>
  <si>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</si>
  <si>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</si>
  <si>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</si>
  <si>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</si>
  <si>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</si>
  <si>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</si>
  <si>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</si>
  <si>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</si>
  <si>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</si>
  <si>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</si>
  <si>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</si>
  <si>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</si>
  <si>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</si>
  <si>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</si>
  <si>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</si>
  <si>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</si>
  <si>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</si>
  <si>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</si>
  <si>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</si>
  <si>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</si>
  <si>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</si>
  <si>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</si>
  <si>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</si>
  <si>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</si>
  <si>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</si>
  <si>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</si>
  <si>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</si>
  <si>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</si>
  <si>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</si>
  <si>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</si>
  <si>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</si>
  <si>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</si>
  <si>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</si>
  <si>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</si>
  <si>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</si>
  <si>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</si>
  <si>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</si>
  <si>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</si>
  <si>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</si>
  <si>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</si>
  <si>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</si>
  <si>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</si>
  <si>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</si>
  <si>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</si>
  <si>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</si>
  <si>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</si>
  <si>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</si>
  <si>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</si>
  <si>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</si>
  <si>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</si>
  <si>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</si>
  <si>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</si>
  <si>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</si>
  <si>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</si>
  <si>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</si>
  <si>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</si>
  <si>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</si>
  <si>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</si>
  <si>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</si>
  <si>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</si>
  <si>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</si>
  <si>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</si>
  <si>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</si>
  <si>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</si>
  <si>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</si>
  <si>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</si>
  <si>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</si>
  <si>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</si>
  <si>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</si>
  <si>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</si>
  <si>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</si>
  <si>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</si>
  <si>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</si>
  <si>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</si>
  <si>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</si>
  <si>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</si>
  <si>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</si>
  <si>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</si>
  <si>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</si>
  <si>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</si>
  <si>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</si>
  <si>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</si>
  <si>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</si>
  <si>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</si>
  <si>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</si>
  <si>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</si>
  <si>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</si>
  <si>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</si>
  <si>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</si>
  <si>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</si>
  <si>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</si>
  <si>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</si>
  <si>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</si>
  <si>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</si>
  <si>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</si>
  <si>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</si>
  <si>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</si>
  <si>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</si>
  <si>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</si>
  <si>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</si>
  <si>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</si>
  <si>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</si>
  <si>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</si>
  <si>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</si>
  <si>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</si>
  <si>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</si>
  <si>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</si>
  <si>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</si>
  <si>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</si>
  <si>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</si>
  <si>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</si>
  <si>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</si>
  <si>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</si>
  <si>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</si>
  <si>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</si>
  <si>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</si>
  <si>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</si>
  <si>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</si>
  <si>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</si>
  <si>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</si>
  <si>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</si>
  <si>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</si>
  <si>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</si>
  <si>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</si>
  <si>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</si>
  <si>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</si>
  <si>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</si>
  <si>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</si>
  <si>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</si>
  <si>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</si>
  <si>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</si>
  <si>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</si>
  <si>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</si>
  <si>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</si>
  <si>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</si>
  <si>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</si>
  <si>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</si>
  <si>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</si>
  <si>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</si>
  <si>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</si>
  <si>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</si>
  <si>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</si>
  <si>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</si>
  <si>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</si>
  <si>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</si>
  <si>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</si>
  <si>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</si>
  <si>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</si>
  <si>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</si>
  <si>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</si>
  <si>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</si>
  <si>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</si>
  <si>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</si>
  <si>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</si>
  <si>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</si>
  <si>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</si>
  <si>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</si>
  <si>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</si>
  <si>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</si>
  <si>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</si>
  <si>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</si>
  <si>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</si>
  <si>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</si>
  <si>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</si>
  <si>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</si>
  <si>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</si>
  <si>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</si>
  <si>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</si>
  <si>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</si>
  <si>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</si>
  <si>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</si>
  <si>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</si>
  <si>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</si>
  <si>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</si>
  <si>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</si>
  <si>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</si>
  <si>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</si>
  <si>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</si>
  <si>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</si>
  <si>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</si>
  <si>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</si>
  <si>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</si>
  <si>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</si>
  <si>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</si>
  <si>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</si>
  <si>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</si>
  <si>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</si>
  <si>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</si>
  <si>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</si>
  <si>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</si>
  <si>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</si>
  <si>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</si>
  <si>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</si>
  <si>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</si>
  <si>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</si>
  <si>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</si>
  <si>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</si>
  <si>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</si>
  <si>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</si>
  <si>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</si>
  <si>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</si>
  <si>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</si>
  <si>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</si>
  <si>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</si>
  <si>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</si>
  <si>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</si>
  <si>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</si>
  <si>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</si>
  <si>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</si>
  <si>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</si>
  <si>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</si>
  <si>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</si>
  <si>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</si>
  <si>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</si>
  <si>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</si>
  <si>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</si>
  <si>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</si>
  <si>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</si>
  <si>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</si>
  <si>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</si>
  <si>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</si>
  <si>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</si>
  <si>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</si>
  <si>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</si>
  <si>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</si>
  <si>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</si>
  <si>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</si>
  <si>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</si>
  <si>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</si>
  <si>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</si>
  <si>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</si>
  <si>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</si>
  <si>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</si>
  <si>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</si>
  <si>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</si>
  <si>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</si>
  <si>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</si>
  <si>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</si>
  <si>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</si>
  <si>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</si>
  <si>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</si>
  <si>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</si>
  <si>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</si>
  <si>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</si>
  <si>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</si>
  <si>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</si>
  <si>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</si>
  <si>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</si>
  <si>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</si>
  <si>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</si>
  <si>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</si>
  <si>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</si>
  <si>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</si>
  <si>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</si>
  <si>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</si>
  <si>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</si>
  <si>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</si>
  <si>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</si>
  <si>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</si>
  <si>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</si>
  <si>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</si>
  <si>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</si>
  <si>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</si>
  <si>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</si>
  <si>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</si>
  <si>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</si>
  <si>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</si>
  <si>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</si>
  <si>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</si>
  <si>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</si>
  <si>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</si>
  <si>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</si>
  <si>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</si>
  <si>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</si>
  <si>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</si>
  <si>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</si>
  <si>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</si>
  <si>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</si>
  <si>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</si>
  <si>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</si>
  <si>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</si>
  <si>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</si>
  <si>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</si>
  <si>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</si>
  <si>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</si>
  <si>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</si>
  <si>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</si>
  <si>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</si>
  <si>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</si>
  <si>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</si>
  <si>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</si>
  <si>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</si>
  <si>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</si>
  <si>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</si>
  <si>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</si>
  <si>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</si>
  <si>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</si>
  <si>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</si>
  <si>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</si>
  <si>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</si>
  <si>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</si>
  <si>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</si>
  <si>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</si>
  <si>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</si>
  <si>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</si>
  <si>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</si>
  <si>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</si>
  <si>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</si>
  <si>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</si>
  <si>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</si>
  <si>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</si>
  <si>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</si>
  <si>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</si>
  <si>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</si>
  <si>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</si>
  <si>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</si>
  <si>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</si>
  <si>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</si>
  <si>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</si>
  <si>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</si>
  <si>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</si>
  <si>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</si>
  <si>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</si>
  <si>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</si>
  <si>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</si>
  <si>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</si>
  <si>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</si>
  <si>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</si>
  <si>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</si>
  <si>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</si>
  <si>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</si>
  <si>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</si>
  <si>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</si>
  <si>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</si>
  <si>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</si>
  <si>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</si>
  <si>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</si>
  <si>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</si>
  <si>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</si>
  <si>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</si>
  <si>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</si>
  <si>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</si>
  <si>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</si>
  <si>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</si>
  <si>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</si>
  <si>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</si>
  <si>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</si>
  <si>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</si>
  <si>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</si>
  <si>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</si>
  <si>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</si>
  <si>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</si>
  <si>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</si>
  <si>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</si>
  <si>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</si>
  <si>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</si>
  <si>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</si>
  <si>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</si>
  <si>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</si>
  <si>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</si>
  <si>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</si>
  <si>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</si>
  <si>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</si>
  <si>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</si>
  <si>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</si>
  <si>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</si>
  <si>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</si>
  <si>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</si>
  <si>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</si>
  <si>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</si>
  <si>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</si>
  <si>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</si>
  <si>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</si>
  <si>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</si>
  <si>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</si>
  <si>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</si>
  <si>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</si>
  <si>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</si>
  <si>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</si>
  <si>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</si>
  <si>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</si>
  <si>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</si>
  <si>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</si>
  <si>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</si>
  <si>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</si>
  <si>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</si>
  <si>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</si>
  <si>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</si>
  <si>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</si>
  <si>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</si>
  <si>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</si>
  <si>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</si>
  <si>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</si>
  <si>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</si>
  <si>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</si>
  <si>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</si>
  <si>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</si>
  <si>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</si>
  <si>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</si>
  <si>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</si>
  <si>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</si>
  <si>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</si>
  <si>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</si>
  <si>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</si>
  <si>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</si>
  <si>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</si>
  <si>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</si>
  <si>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</si>
  <si>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</si>
  <si>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</si>
  <si>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</si>
  <si>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</si>
  <si>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</si>
  <si>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</si>
  <si>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</si>
  <si>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</si>
  <si>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</si>
  <si>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</si>
  <si>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</si>
  <si>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</si>
  <si>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</si>
  <si>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</si>
  <si>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</si>
  <si>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</si>
  <si>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</si>
  <si>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</si>
  <si>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</si>
  <si>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</si>
  <si>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</si>
  <si>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</si>
  <si>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</si>
  <si>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</si>
  <si>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</si>
  <si>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</si>
  <si>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</si>
  <si>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</si>
  <si>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</si>
  <si>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</si>
  <si>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</si>
  <si>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</si>
  <si>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</si>
  <si>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</si>
  <si>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</si>
  <si>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</si>
  <si>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</si>
  <si>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</si>
  <si>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</si>
  <si>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</si>
  <si>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</si>
  <si>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</si>
  <si>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</si>
  <si>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</si>
  <si>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</si>
  <si>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</si>
  <si>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</si>
  <si>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</si>
  <si>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</si>
  <si>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</si>
  <si>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</si>
  <si>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</si>
  <si>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</si>
  <si>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</si>
  <si>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</si>
  <si>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</si>
  <si>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</si>
  <si>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</si>
  <si>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</si>
  <si>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</si>
  <si>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</si>
  <si>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</si>
  <si>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</si>
  <si>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</si>
  <si>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</si>
  <si>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</si>
  <si>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</si>
  <si>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</si>
  <si>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</si>
  <si>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</si>
  <si>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</si>
  <si>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</si>
  <si>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</si>
  <si>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</si>
  <si>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</si>
  <si>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</si>
  <si>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</si>
  <si>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</si>
  <si>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</si>
  <si>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</si>
  <si>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</si>
  <si>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</si>
  <si>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</si>
  <si>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</si>
  <si>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</si>
  <si>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</si>
  <si>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</si>
  <si>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</si>
  <si>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</si>
  <si>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</si>
  <si>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</si>
  <si>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</si>
  <si>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</si>
  <si>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</si>
  <si>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</si>
  <si>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</si>
  <si>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</si>
  <si>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</si>
  <si>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</si>
  <si>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</si>
  <si>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</si>
  <si>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</si>
  <si>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</si>
  <si>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</si>
  <si>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</si>
  <si>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</si>
  <si>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</si>
  <si>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</si>
  <si>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</si>
  <si>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</si>
  <si>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</si>
  <si>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</si>
  <si>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</si>
  <si>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</si>
  <si>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</si>
  <si>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</si>
  <si>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</si>
  <si>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</si>
  <si>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</si>
  <si>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</si>
  <si>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</si>
  <si>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</si>
  <si>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</si>
  <si>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</si>
  <si>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</si>
  <si>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</si>
  <si>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</si>
  <si>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</si>
  <si>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</si>
  <si>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</si>
  <si>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</si>
  <si>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</si>
  <si>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</si>
  <si>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</si>
  <si>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</si>
  <si>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</si>
  <si>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</si>
  <si>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</si>
  <si>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</si>
  <si>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</si>
  <si>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</si>
  <si>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</si>
  <si>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</si>
  <si>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</si>
  <si>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</si>
  <si>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</si>
  <si>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</si>
  <si>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</si>
  <si>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</si>
  <si>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</si>
  <si>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</si>
  <si>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</si>
  <si>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</si>
  <si>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</si>
  <si>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</si>
  <si>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</si>
  <si>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</si>
  <si>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</si>
  <si>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</si>
  <si>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</si>
  <si>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</si>
  <si>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</si>
  <si>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</si>
  <si>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</si>
  <si>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</si>
  <si>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</si>
  <si>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</si>
  <si>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</si>
  <si>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</si>
  <si>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</si>
  <si>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</si>
  <si>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</si>
  <si>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</si>
  <si>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</si>
  <si>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</si>
  <si>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</si>
  <si>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</si>
  <si>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</si>
  <si>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</si>
  <si>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</si>
  <si>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</si>
  <si>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</si>
  <si>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</si>
  <si>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</si>
  <si>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</si>
  <si>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</si>
  <si>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</si>
  <si>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</si>
  <si>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</si>
  <si>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</si>
  <si>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</si>
  <si>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</si>
  <si>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</si>
  <si>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</si>
  <si>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</si>
  <si>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</si>
  <si>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</si>
  <si>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</si>
  <si>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</si>
  <si>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</si>
  <si>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</si>
  <si>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</si>
  <si>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</si>
  <si>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</si>
  <si>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</si>
  <si>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</si>
  <si>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</si>
  <si>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</si>
  <si>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</si>
  <si>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</si>
  <si>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</si>
  <si>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</si>
  <si>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</si>
  <si>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</si>
  <si>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</si>
  <si>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</si>
  <si>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</si>
  <si>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</si>
  <si>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</si>
  <si>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</si>
  <si>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</si>
  <si>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</si>
  <si>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</si>
  <si>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</si>
  <si>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</si>
  <si>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</si>
  <si>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</si>
  <si>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</si>
  <si>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</si>
  <si>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</si>
  <si>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</si>
  <si>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</si>
  <si>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</si>
  <si>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</si>
  <si>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</si>
  <si>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</si>
  <si>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</si>
  <si>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</si>
  <si>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</si>
  <si>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</si>
  <si>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</si>
  <si>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</si>
  <si>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</si>
  <si>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</si>
  <si>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</si>
  <si>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</si>
  <si>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</si>
  <si>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</si>
  <si>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</si>
  <si>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</si>
  <si>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</si>
  <si>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</si>
  <si>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</si>
  <si>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</si>
  <si>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</si>
  <si>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</si>
  <si>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</si>
  <si>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</si>
  <si>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</si>
  <si>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</si>
  <si>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</si>
  <si>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</si>
  <si>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</si>
  <si>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</si>
  <si>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</si>
  <si>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</si>
  <si>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</si>
  <si>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</si>
  <si>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</si>
  <si>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</si>
  <si>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</si>
  <si>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</si>
  <si>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</si>
  <si>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</si>
  <si>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</si>
  <si>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</si>
  <si>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</si>
  <si>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</si>
  <si>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</si>
  <si>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</si>
  <si>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</si>
  <si>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</si>
  <si>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</si>
  <si>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</si>
  <si>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</si>
  <si>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</si>
  <si>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</si>
  <si>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</si>
  <si>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</si>
  <si>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</si>
  <si>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</si>
  <si>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</si>
  <si>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</si>
  <si>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</si>
  <si>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</si>
  <si>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</si>
  <si>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</si>
  <si>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</si>
  <si>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</si>
  <si>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</si>
  <si>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</si>
  <si>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</si>
  <si>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</si>
  <si>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</si>
  <si>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</si>
  <si>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</si>
  <si>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</si>
  <si>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</si>
  <si>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</si>
  <si>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</si>
  <si>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</si>
  <si>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</si>
  <si>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</si>
  <si>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</si>
  <si>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</si>
  <si>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</si>
  <si>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</si>
  <si>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</si>
  <si>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</si>
  <si>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</si>
  <si>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</si>
  <si>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</si>
  <si>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</si>
  <si>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</si>
  <si>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</si>
  <si>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</si>
  <si>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</si>
  <si>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</si>
  <si>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</si>
  <si>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</si>
  <si>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</si>
  <si>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</si>
  <si>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</si>
  <si>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</si>
  <si>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</si>
  <si>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</si>
  <si>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</si>
  <si>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</si>
  <si>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</si>
  <si>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</si>
  <si>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</si>
  <si>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</si>
  <si>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</si>
  <si>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</si>
  <si>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</si>
  <si>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</si>
  <si>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</si>
  <si>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</si>
  <si>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</si>
  <si>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</si>
  <si>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</si>
  <si>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</si>
  <si>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</si>
  <si>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</si>
  <si>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</si>
  <si>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</si>
  <si>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</si>
  <si>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</si>
  <si>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</si>
  <si>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</si>
  <si>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</si>
  <si>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</si>
  <si>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</si>
  <si>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</si>
  <si>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</si>
  <si>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</si>
  <si>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</si>
  <si>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</si>
  <si>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</si>
  <si>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</si>
  <si>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</si>
  <si>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</si>
  <si>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</si>
  <si>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</si>
  <si>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</si>
  <si>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</si>
  <si>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</si>
  <si>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</si>
  <si>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</si>
  <si>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</si>
  <si>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</si>
  <si>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</si>
  <si>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</si>
  <si>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</si>
  <si>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</si>
  <si>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</si>
  <si>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</si>
  <si>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</si>
  <si>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</si>
  <si>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</si>
  <si>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</si>
  <si>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</si>
  <si>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</si>
  <si>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</si>
  <si>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</si>
  <si>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</si>
  <si>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</si>
  <si>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</si>
  <si>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</si>
  <si>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</si>
  <si>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</si>
  <si>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</si>
  <si>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</si>
  <si>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</si>
  <si>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</si>
  <si>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</si>
  <si>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</si>
  <si>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</si>
  <si>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</si>
  <si>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</si>
  <si>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</si>
  <si>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</si>
  <si>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</si>
  <si>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</si>
  <si>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</si>
  <si>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</si>
  <si>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</si>
  <si>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</si>
  <si>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</si>
  <si>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</si>
  <si>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</si>
  <si>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</si>
  <si>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</si>
  <si>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</si>
  <si>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</si>
  <si>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</si>
  <si>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</si>
  <si>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</si>
  <si>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</si>
  <si>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</si>
  <si>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</si>
  <si>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</si>
  <si>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</si>
  <si>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</si>
  <si>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</si>
  <si>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</si>
  <si>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</si>
  <si>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</si>
  <si>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</si>
  <si>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</si>
  <si>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</si>
  <si>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</si>
  <si>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</si>
  <si>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</si>
  <si>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</si>
  <si>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</si>
  <si>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</si>
  <si>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</si>
  <si>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</si>
  <si>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</si>
  <si>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</si>
  <si>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</si>
  <si>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</si>
  <si>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</si>
  <si>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</si>
  <si>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</si>
  <si>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</si>
  <si>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</si>
  <si>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</si>
  <si>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</si>
  <si>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</si>
  <si>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</si>
  <si>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</si>
  <si>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</si>
  <si>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</si>
  <si>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</si>
  <si>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</si>
  <si>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</si>
  <si>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</si>
  <si>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</si>
  <si>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</si>
  <si>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</si>
  <si>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</si>
  <si>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</si>
  <si>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</si>
  <si>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</si>
  <si>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</si>
  <si>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</si>
  <si>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</si>
  <si>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</si>
  <si>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</si>
  <si>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</si>
  <si>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</si>
  <si>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</si>
  <si>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</si>
  <si>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</si>
  <si>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</si>
  <si>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</si>
  <si>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</si>
  <si>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</si>
  <si>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</si>
  <si>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</si>
  <si>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</si>
  <si>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</si>
  <si>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</si>
  <si>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</si>
  <si>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</si>
  <si>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</si>
  <si>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</si>
  <si>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</si>
  <si>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</si>
  <si>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</si>
  <si>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</si>
  <si>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</si>
  <si>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</si>
  <si>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</si>
  <si>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</si>
  <si>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</si>
  <si>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</si>
  <si>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</si>
  <si>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</si>
  <si>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</si>
  <si>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</si>
  <si>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</si>
  <si>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</si>
  <si>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</si>
  <si>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</si>
  <si>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</si>
  <si>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</si>
  <si>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</si>
  <si>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</si>
  <si>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</si>
  <si>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</si>
  <si>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</si>
  <si>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</si>
  <si>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</si>
  <si>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</si>
  <si>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</si>
  <si>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</si>
  <si>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</si>
  <si>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</si>
  <si>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</si>
  <si>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</si>
  <si>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</si>
  <si>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</si>
  <si>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</si>
  <si>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</si>
  <si>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</si>
  <si>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</si>
  <si>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</si>
  <si>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</si>
  <si>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</si>
  <si>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</si>
  <si>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</si>
  <si>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</si>
  <si>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</si>
  <si>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</si>
  <si>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</si>
  <si>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</si>
  <si>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</si>
  <si>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</si>
  <si>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</si>
  <si>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</si>
  <si>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</si>
  <si>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</si>
  <si>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</si>
  <si>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</si>
  <si>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</si>
  <si>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</si>
  <si>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</si>
  <si>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</si>
  <si>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</si>
  <si>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</si>
  <si>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</si>
  <si>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</si>
  <si>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</si>
  <si>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</si>
  <si>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</si>
  <si>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</si>
  <si>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</si>
  <si>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</si>
  <si>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</si>
  <si>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</si>
  <si>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</si>
  <si>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</si>
  <si>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</si>
  <si>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</si>
  <si>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</si>
  <si>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</si>
  <si>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</si>
  <si>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</si>
  <si>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</si>
  <si>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</si>
  <si>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</si>
  <si>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</si>
  <si>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</si>
  <si>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</si>
  <si>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</si>
  <si>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</si>
  <si>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</si>
  <si>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</si>
  <si>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</si>
  <si>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</si>
  <si>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</si>
  <si>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</si>
  <si>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</si>
  <si>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</si>
  <si>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</si>
  <si>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</si>
  <si>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</si>
  <si>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</si>
  <si>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</si>
  <si>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</si>
  <si>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</si>
  <si>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</si>
  <si>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</si>
  <si>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</si>
  <si>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</si>
  <si>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</si>
  <si>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</si>
  <si>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</si>
  <si>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</si>
  <si>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</si>
  <si>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</si>
  <si>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</si>
  <si>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</si>
  <si>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</si>
  <si>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</si>
  <si>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</si>
  <si>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</si>
  <si>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</si>
  <si>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</si>
  <si>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</si>
  <si>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</si>
  <si>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</si>
  <si>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</si>
  <si>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</si>
  <si>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</si>
  <si>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</si>
  <si>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</si>
  <si>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</si>
  <si>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</si>
  <si>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</si>
  <si>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</si>
  <si>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</si>
  <si>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</si>
  <si>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</si>
  <si>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</si>
  <si>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</si>
  <si>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</si>
  <si>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</si>
  <si>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</si>
  <si>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</si>
  <si>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</si>
  <si>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</si>
  <si>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</si>
  <si>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</si>
  <si>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</si>
  <si>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</si>
  <si>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</si>
  <si>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</si>
  <si>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</si>
  <si>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</si>
  <si>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</si>
  <si>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</si>
  <si>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</si>
  <si>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</si>
  <si>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</si>
  <si>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</si>
  <si>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</si>
  <si>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</si>
  <si>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</si>
  <si>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</si>
  <si>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</si>
  <si>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</si>
  <si>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</si>
  <si>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</si>
  <si>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</si>
  <si>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</si>
  <si>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</si>
  <si>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</si>
  <si>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</si>
  <si>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</si>
  <si>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</si>
  <si>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</si>
  <si>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</si>
  <si>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</si>
  <si>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</si>
  <si>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</si>
  <si>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</si>
  <si>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</si>
  <si>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</si>
  <si>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</si>
  <si>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</si>
  <si>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</si>
  <si>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</si>
  <si>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</si>
  <si>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</si>
  <si>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</si>
  <si>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</si>
  <si>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</si>
  <si>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</si>
  <si>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</si>
  <si>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</si>
  <si>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</si>
  <si>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</si>
  <si>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</si>
  <si>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</si>
  <si>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</si>
  <si>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</si>
  <si>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</si>
  <si>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</si>
  <si>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</si>
  <si>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</si>
  <si>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</si>
  <si>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</si>
  <si>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</si>
  <si>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</si>
  <si>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</si>
  <si>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</si>
  <si>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</si>
  <si>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</si>
  <si>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</si>
  <si>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</si>
  <si>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</si>
  <si>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</si>
  <si>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</si>
  <si>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</si>
  <si>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</si>
  <si>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</si>
  <si>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</si>
  <si>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</si>
  <si>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</si>
  <si>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</si>
  <si>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</si>
  <si>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</si>
  <si>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</si>
  <si>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</si>
  <si>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</si>
  <si>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</si>
  <si>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</si>
  <si>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</si>
  <si>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</si>
  <si>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</si>
  <si>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</si>
  <si>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</si>
  <si>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</si>
  <si>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</si>
  <si>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</si>
  <si>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</si>
  <si>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</si>
  <si>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</si>
  <si>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</si>
  <si>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</si>
  <si>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</si>
  <si>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</si>
  <si>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</si>
  <si>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</si>
  <si>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</si>
  <si>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</si>
  <si>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</si>
  <si>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</si>
  <si>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</si>
  <si>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</si>
  <si>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</si>
  <si>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</si>
  <si>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</si>
  <si>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</si>
  <si>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</si>
  <si>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</si>
  <si>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</si>
  <si>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</si>
  <si>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</si>
  <si>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</si>
  <si>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</si>
  <si>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</si>
  <si>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</si>
  <si>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</si>
  <si>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</si>
  <si>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</si>
  <si>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</si>
  <si>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</si>
  <si>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</si>
  <si>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</si>
  <si>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</si>
  <si>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</si>
  <si>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</si>
  <si>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</si>
  <si>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</si>
  <si>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</si>
  <si>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</si>
  <si>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</si>
  <si>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</si>
  <si>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</si>
  <si>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</si>
  <si>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</si>
  <si>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</si>
  <si>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</si>
  <si>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</si>
  <si>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</si>
  <si>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</si>
  <si>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</si>
  <si>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</si>
  <si>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</si>
  <si>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</si>
  <si>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</si>
  <si>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</si>
  <si>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</si>
  <si>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</si>
  <si>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</si>
  <si>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</si>
  <si>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</si>
  <si>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</si>
  <si>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</si>
  <si>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</si>
  <si>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</si>
  <si>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</si>
  <si>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</si>
  <si>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</si>
  <si>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</si>
  <si>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</si>
  <si>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</si>
  <si>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</si>
  <si>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</si>
  <si>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</si>
  <si>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</si>
  <si>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</si>
  <si>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</si>
  <si>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</si>
  <si>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</si>
  <si>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</si>
  <si>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</si>
  <si>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</si>
  <si>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</si>
  <si>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</si>
  <si>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</si>
  <si>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</si>
  <si>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</si>
  <si>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</si>
  <si>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</si>
  <si>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</si>
  <si>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</si>
  <si>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</si>
  <si>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</si>
  <si>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</si>
  <si>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</si>
  <si>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</si>
  <si>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</si>
  <si>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</si>
  <si>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</si>
  <si>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</si>
  <si>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</si>
  <si>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</si>
  <si>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</si>
  <si>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</si>
  <si>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</si>
  <si>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</si>
  <si>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</si>
  <si>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</si>
  <si>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</si>
  <si>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</si>
  <si>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</si>
  <si>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</si>
  <si>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</si>
  <si>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</si>
  <si>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</si>
  <si>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</si>
  <si>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</si>
  <si>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</si>
  <si>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</si>
  <si>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</si>
  <si>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</si>
  <si>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</si>
  <si>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</si>
  <si>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</si>
  <si>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</si>
  <si>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</si>
  <si>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</si>
  <si>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</si>
  <si>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</si>
  <si>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</si>
  <si>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</si>
  <si>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</si>
  <si>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</si>
  <si>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</si>
  <si>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</si>
  <si>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</si>
  <si>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</si>
  <si>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</si>
  <si>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</si>
  <si>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</si>
  <si>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</si>
  <si>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</si>
  <si>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</si>
  <si>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</si>
  <si>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</si>
  <si>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</si>
  <si>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</si>
  <si>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</si>
  <si>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</si>
  <si>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</si>
  <si>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</si>
  <si>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</si>
  <si>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</si>
  <si>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</si>
  <si>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</si>
  <si>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</si>
  <si>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</si>
  <si>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</si>
  <si>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</si>
  <si>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</si>
  <si>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</si>
  <si>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</si>
  <si>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</si>
  <si>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</si>
  <si>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</si>
  <si>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</si>
  <si>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</si>
  <si>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</si>
  <si>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</si>
  <si>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</si>
  <si>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</si>
  <si>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</si>
  <si>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</si>
  <si>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</si>
  <si>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</si>
  <si>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</si>
  <si>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</si>
  <si>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</si>
  <si>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</si>
  <si>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</si>
  <si>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</si>
  <si>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</si>
  <si>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</si>
  <si>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</si>
  <si>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</si>
  <si>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</si>
  <si>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</si>
  <si>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</si>
  <si>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</si>
  <si>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</si>
  <si>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</si>
  <si>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</si>
  <si>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</si>
  <si>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</si>
  <si>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</si>
  <si>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</si>
  <si>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</si>
  <si>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</si>
  <si>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</si>
  <si>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</si>
  <si>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</si>
  <si>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</si>
  <si>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</si>
  <si>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</si>
  <si>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</si>
  <si>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</si>
  <si>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</si>
  <si>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</si>
  <si>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</si>
  <si>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</si>
  <si>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</si>
  <si>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</si>
  <si>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</si>
  <si>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</si>
  <si>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</si>
  <si>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</si>
  <si>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</si>
  <si>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</si>
  <si>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</si>
  <si>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</si>
  <si>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</si>
  <si>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</si>
  <si>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</si>
  <si>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</si>
  <si>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</si>
  <si>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</si>
  <si>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</si>
  <si>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</si>
  <si>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</si>
  <si>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</si>
  <si>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</si>
  <si>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</si>
  <si>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</si>
  <si>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</si>
  <si>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</si>
  <si>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</si>
  <si>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</si>
  <si>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</si>
  <si>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</si>
  <si>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</si>
  <si>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</si>
  <si>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</si>
  <si>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</si>
  <si>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</si>
  <si>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</si>
  <si>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</si>
  <si>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</si>
  <si>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</si>
  <si>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</si>
  <si>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</si>
  <si>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</si>
  <si>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</si>
  <si>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</si>
  <si>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</si>
  <si>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</si>
  <si>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</si>
  <si>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</si>
  <si>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</si>
  <si>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</si>
  <si>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</si>
  <si>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</si>
  <si>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</si>
  <si>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</si>
  <si>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</si>
  <si>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</si>
  <si>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</si>
  <si>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</si>
  <si>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</si>
  <si>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</si>
  <si>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</si>
  <si>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</si>
  <si>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</si>
  <si>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</si>
  <si>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</si>
  <si>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</si>
  <si>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</si>
  <si>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</si>
  <si>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</si>
  <si>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</si>
  <si>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</si>
  <si>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</si>
  <si>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</si>
  <si>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</si>
  <si>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</si>
  <si>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</si>
  <si>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</si>
  <si>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</si>
  <si>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</si>
  <si>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</si>
  <si>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</si>
  <si>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</si>
  <si>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</si>
  <si>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</si>
  <si>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</si>
  <si>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</si>
  <si>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</si>
  <si>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</si>
  <si>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</si>
  <si>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</si>
  <si>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</si>
  <si>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</si>
  <si>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</si>
  <si>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</si>
  <si>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</si>
  <si>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</si>
  <si>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</si>
  <si>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</si>
  <si>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</si>
  <si>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</si>
  <si>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</si>
  <si>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</si>
  <si>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</si>
  <si>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</si>
  <si>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</si>
  <si>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</si>
  <si>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</si>
  <si>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</si>
  <si>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</si>
  <si>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</si>
  <si>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</si>
  <si>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</si>
  <si>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</si>
  <si>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</si>
  <si>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</si>
  <si>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</si>
  <si>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</si>
  <si>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</si>
  <si>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</si>
  <si>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</si>
  <si>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</si>
  <si>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</si>
  <si>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</si>
  <si>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</si>
  <si>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</si>
  <si>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</si>
  <si>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</si>
  <si>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</si>
  <si>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</si>
  <si>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</si>
  <si>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</si>
  <si>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</si>
  <si>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</si>
  <si>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</si>
  <si>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</si>
  <si>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</si>
  <si>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</si>
  <si>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</si>
  <si>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</si>
  <si>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</si>
  <si>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</si>
  <si>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</si>
  <si>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</si>
  <si>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</si>
  <si>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</si>
  <si>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</si>
  <si>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</si>
  <si>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</si>
  <si>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</si>
  <si>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</si>
  <si>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</si>
  <si>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</si>
  <si>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</si>
  <si>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</si>
  <si>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</si>
  <si>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</si>
  <si>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</si>
  <si>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</si>
  <si>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</si>
  <si>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</si>
  <si>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</si>
  <si>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</si>
  <si>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</si>
  <si>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</si>
  <si>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</si>
  <si>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</si>
  <si>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</si>
  <si>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</si>
  <si>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</si>
  <si>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</si>
  <si>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</si>
  <si>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</si>
  <si>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</si>
  <si>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</si>
  <si>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</si>
  <si>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</si>
  <si>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</si>
  <si>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</si>
  <si>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</si>
  <si>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</si>
  <si>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</si>
  <si>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</si>
  <si>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</si>
  <si>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</si>
  <si>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</si>
  <si>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</si>
  <si>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</si>
  <si>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</si>
  <si>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</si>
  <si>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</si>
  <si>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</si>
  <si>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</si>
  <si>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</si>
  <si>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</si>
  <si>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</si>
  <si>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</si>
  <si>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</si>
  <si>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</si>
  <si>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</si>
  <si>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</si>
  <si>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</si>
  <si>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</si>
  <si>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</si>
  <si>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</si>
  <si>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</si>
  <si>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</si>
  <si>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</si>
  <si>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</si>
  <si>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</si>
  <si>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</si>
  <si>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</si>
  <si>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</si>
  <si>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</si>
  <si>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</si>
  <si>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</si>
  <si>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</si>
  <si>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</si>
  <si>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</si>
  <si>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</si>
  <si>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</si>
  <si>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</si>
  <si>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</si>
  <si>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</si>
  <si>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</si>
  <si>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</si>
  <si>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</si>
  <si>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</si>
  <si>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</si>
  <si>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</si>
  <si>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</si>
  <si>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</si>
  <si>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</si>
  <si>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</si>
  <si>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</si>
  <si>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</si>
  <si>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</si>
  <si>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</si>
  <si>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</si>
  <si>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</si>
  <si>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</si>
  <si>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</si>
  <si>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</si>
  <si>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</si>
  <si>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</si>
  <si>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</si>
  <si>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</si>
  <si>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</si>
  <si>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</si>
  <si>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</si>
  <si>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</si>
  <si>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</si>
  <si>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</si>
  <si>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</si>
  <si>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</si>
  <si>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</si>
  <si>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</si>
  <si>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</si>
  <si>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</si>
  <si>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</si>
  <si>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</si>
  <si>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</si>
  <si>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</si>
  <si>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</si>
  <si>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</si>
  <si>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</si>
  <si>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</si>
  <si>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</si>
  <si>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</si>
  <si>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</si>
  <si>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</si>
  <si>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</si>
  <si>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</si>
  <si>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</si>
  <si>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</si>
  <si>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</si>
  <si>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</si>
  <si>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</si>
  <si>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</si>
  <si>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</si>
  <si>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</si>
  <si>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</si>
  <si>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</si>
  <si>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</si>
  <si>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</si>
  <si>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</si>
  <si>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</si>
  <si>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</si>
  <si>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</si>
  <si>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</si>
  <si>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</si>
  <si>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</si>
  <si>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</si>
  <si>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</si>
  <si>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</si>
  <si>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</si>
  <si>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</si>
  <si>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</si>
  <si>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</si>
  <si>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</si>
  <si>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</si>
  <si>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</si>
  <si>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</si>
  <si>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</si>
  <si>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</si>
  <si>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</si>
  <si>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</si>
  <si>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</si>
  <si>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</si>
  <si>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</si>
  <si>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</si>
  <si>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</si>
  <si>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</si>
  <si>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</si>
  <si>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</si>
  <si>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</si>
  <si>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</si>
  <si>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</si>
  <si>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</si>
  <si>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</si>
  <si>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</si>
  <si>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</si>
  <si>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</si>
  <si>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</si>
  <si>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</si>
  <si>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</si>
  <si>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</si>
  <si>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</si>
  <si>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</si>
  <si>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</si>
  <si>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</si>
  <si>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</si>
  <si>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</si>
  <si>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</si>
  <si>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</si>
  <si>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</si>
  <si>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</si>
  <si>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</si>
  <si>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</si>
  <si>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</si>
  <si>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</si>
  <si>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</si>
  <si>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</si>
  <si>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</si>
  <si>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</si>
  <si>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</si>
  <si>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</si>
  <si>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</si>
  <si>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</si>
  <si>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</si>
  <si>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</si>
  <si>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</si>
  <si>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</si>
  <si>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</si>
  <si>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</si>
  <si>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</si>
  <si>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</si>
  <si>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</si>
  <si>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</si>
  <si>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</si>
  <si>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</si>
  <si>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</si>
  <si>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</si>
  <si>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</si>
  <si>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</si>
  <si>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</si>
  <si>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</si>
  <si>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</si>
  <si>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</si>
  <si>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</si>
  <si>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</si>
  <si>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</si>
  <si>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</si>
  <si>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</si>
  <si>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</si>
  <si>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</si>
  <si>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</si>
  <si>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</si>
  <si>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</si>
  <si>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</si>
  <si>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</si>
  <si>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</si>
  <si>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</si>
  <si>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</si>
  <si>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</si>
  <si>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</si>
  <si>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</si>
  <si>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</si>
  <si>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</si>
  <si>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</si>
  <si>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</si>
  <si>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</si>
  <si>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</si>
  <si>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</si>
  <si>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</si>
  <si>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</si>
  <si>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</si>
  <si>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</si>
  <si>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</si>
  <si>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</si>
  <si>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</si>
  <si>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</si>
  <si>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</si>
  <si>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</si>
  <si>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</si>
  <si>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</si>
  <si>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</si>
  <si>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</si>
  <si>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</si>
  <si>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</si>
  <si>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</si>
  <si>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</si>
  <si>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</si>
  <si>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</si>
  <si>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</si>
  <si>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</si>
  <si>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</si>
  <si>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</si>
  <si>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</si>
  <si>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</si>
  <si>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</si>
  <si>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</si>
  <si>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</si>
  <si>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</si>
  <si>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</si>
  <si>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</si>
  <si>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</si>
  <si>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</si>
  <si>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</si>
  <si>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</si>
  <si>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</si>
  <si>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</si>
  <si>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</si>
  <si>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</si>
  <si>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</si>
  <si>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</si>
  <si>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</si>
  <si>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</si>
  <si>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</si>
  <si>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</si>
  <si>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</si>
  <si>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</si>
  <si>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</si>
  <si>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</si>
  <si>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</si>
  <si>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</si>
  <si>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</si>
  <si>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</si>
  <si>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</si>
  <si>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</si>
  <si>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</si>
  <si>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</si>
  <si>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</si>
  <si>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</si>
  <si>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</si>
  <si>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</si>
  <si>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</si>
  <si>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</si>
  <si>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</si>
  <si>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</si>
  <si>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</si>
  <si>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</si>
  <si>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</si>
  <si>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</si>
  <si>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</si>
  <si>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</si>
  <si>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</si>
  <si>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</si>
  <si>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</si>
  <si>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</si>
  <si>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</si>
  <si>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</si>
  <si>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</si>
  <si>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</si>
  <si>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</si>
  <si>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</si>
  <si>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</si>
  <si>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</si>
  <si>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</si>
  <si>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</si>
  <si>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</si>
  <si>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</si>
  <si>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</si>
  <si>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</si>
  <si>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</si>
  <si>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</si>
  <si>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</si>
  <si>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</si>
  <si>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</si>
  <si>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</si>
  <si>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</si>
  <si>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</si>
  <si>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</si>
  <si>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</si>
  <si>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</si>
  <si>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</si>
  <si>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</si>
  <si>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</si>
  <si>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</si>
  <si>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</si>
  <si>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</si>
  <si>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</si>
  <si>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</si>
  <si>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</si>
  <si>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</si>
  <si>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</si>
  <si>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</si>
  <si>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</si>
  <si>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</si>
  <si>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</si>
  <si>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</si>
  <si>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</si>
  <si>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</si>
  <si>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</si>
  <si>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</si>
  <si>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</si>
  <si>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</si>
  <si>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</si>
  <si>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</si>
  <si>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</si>
  <si>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</si>
  <si>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</si>
  <si>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</si>
  <si>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</si>
  <si>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</si>
  <si>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</si>
  <si>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</si>
  <si>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</si>
  <si>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</si>
  <si>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</si>
  <si>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</si>
  <si>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</si>
  <si>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</si>
  <si>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</si>
  <si>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</si>
  <si>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</si>
  <si>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</si>
  <si>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</si>
  <si>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</si>
  <si>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</si>
  <si>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</si>
  <si>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</si>
  <si>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</si>
  <si>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</si>
  <si>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</si>
  <si>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</si>
  <si>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</si>
  <si>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</si>
  <si>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</si>
  <si>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</si>
  <si>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</si>
  <si>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</si>
  <si>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</si>
  <si>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</si>
  <si>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</si>
  <si>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</si>
  <si>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</si>
  <si>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</si>
  <si>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</si>
  <si>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</si>
  <si>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</si>
  <si>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</si>
  <si>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</si>
  <si>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</si>
  <si>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</si>
  <si>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</si>
  <si>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</si>
  <si>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</si>
  <si>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</si>
  <si>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</si>
  <si>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</si>
  <si>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</si>
  <si>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</si>
  <si>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</si>
  <si>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</si>
  <si>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</si>
  <si>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</si>
  <si>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</si>
  <si>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</si>
  <si>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</si>
  <si>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</si>
  <si>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</si>
  <si>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</si>
  <si>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</si>
  <si>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</si>
  <si>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</si>
  <si>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</si>
  <si>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</si>
  <si>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</si>
  <si>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</si>
  <si>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</si>
  <si>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</si>
  <si>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</si>
  <si>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</si>
  <si>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</si>
  <si>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</si>
  <si>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</si>
  <si>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</si>
  <si>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</si>
  <si>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</si>
  <si>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</si>
  <si>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</si>
  <si>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</si>
  <si>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</si>
  <si>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</si>
  <si>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</si>
  <si>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</si>
  <si>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</si>
  <si>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</si>
  <si>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</si>
  <si>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</si>
  <si>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</si>
  <si>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</si>
  <si>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</si>
  <si>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</si>
  <si>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</si>
  <si>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</si>
  <si>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</si>
  <si>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</si>
  <si>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</si>
  <si>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</si>
  <si>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</si>
  <si>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</si>
  <si>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</si>
  <si>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</si>
  <si>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</si>
  <si>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</si>
  <si>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</si>
  <si>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</si>
  <si>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</si>
  <si>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</si>
  <si>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</si>
  <si>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</si>
  <si>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</si>
  <si>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</si>
  <si>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</si>
  <si>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</si>
  <si>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</si>
  <si>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</si>
  <si>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</si>
  <si>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</si>
  <si>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</si>
  <si>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</si>
  <si>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</si>
  <si>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</si>
  <si>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</si>
  <si>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</si>
  <si>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</si>
  <si>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</si>
  <si>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</si>
  <si>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</si>
  <si>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</si>
  <si>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</si>
  <si>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</si>
  <si>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</si>
  <si>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</si>
  <si>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</si>
  <si>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</si>
  <si>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</si>
  <si>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</si>
  <si>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</si>
  <si>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</si>
  <si>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</si>
  <si>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</si>
  <si>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</si>
  <si>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</si>
  <si>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</si>
  <si>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</si>
  <si>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</si>
  <si>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</si>
  <si>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</si>
  <si>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</si>
  <si>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</si>
  <si>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</si>
  <si>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</si>
  <si>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</si>
  <si>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</si>
  <si>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</si>
  <si>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</si>
  <si>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</si>
  <si>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</si>
  <si>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</si>
  <si>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</si>
  <si>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</si>
  <si>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</si>
  <si>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</si>
  <si>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</si>
  <si>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</si>
  <si>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</si>
  <si>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</si>
  <si>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</si>
  <si>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</si>
  <si>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</si>
  <si>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</si>
  <si>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</si>
  <si>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</si>
  <si>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</si>
  <si>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</si>
  <si>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</si>
  <si>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</si>
  <si>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</si>
  <si>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</si>
  <si>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</si>
  <si>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</si>
  <si>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</si>
  <si>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</si>
  <si>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</si>
  <si>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</si>
  <si>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</si>
  <si>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</si>
  <si>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</si>
  <si>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</si>
  <si>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</si>
  <si>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</si>
  <si>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</si>
  <si>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</si>
  <si>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</si>
  <si>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</si>
  <si>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</si>
  <si>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</si>
  <si>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</si>
  <si>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</si>
  <si>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</si>
  <si>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</si>
  <si>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</si>
  <si>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</si>
  <si>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</si>
  <si>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</si>
  <si>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</si>
  <si>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</si>
  <si>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</si>
  <si>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</si>
  <si>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</si>
  <si>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</si>
  <si>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</si>
  <si>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</si>
  <si>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</si>
  <si>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</si>
  <si>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</si>
  <si>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</si>
  <si>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</si>
  <si>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</si>
  <si>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</si>
  <si>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</si>
  <si>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</si>
  <si>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</si>
  <si>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</si>
  <si>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</si>
  <si>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</si>
  <si>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</si>
  <si>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</si>
  <si>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</si>
  <si>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</si>
  <si>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</si>
  <si>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</si>
  <si>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</si>
  <si>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</si>
  <si>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</si>
  <si>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</si>
  <si>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</si>
  <si>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</si>
  <si>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</si>
  <si>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</si>
  <si>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</si>
  <si>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</si>
  <si>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</si>
  <si>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</si>
  <si>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</si>
  <si>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</si>
  <si>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</si>
  <si>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</si>
  <si>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</si>
  <si>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</si>
  <si>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</si>
  <si>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</si>
  <si>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</si>
  <si>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</si>
  <si>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</si>
  <si>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</si>
  <si>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</si>
  <si>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</si>
  <si>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</si>
  <si>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</si>
  <si>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</si>
  <si>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</si>
  <si>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</si>
  <si>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</si>
  <si>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</si>
  <si>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</si>
  <si>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</si>
  <si>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</si>
  <si>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</si>
  <si>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</si>
  <si>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</si>
  <si>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</si>
  <si>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</si>
  <si>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</si>
  <si>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</si>
  <si>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</si>
  <si>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</si>
  <si>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</si>
  <si>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</si>
  <si>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</si>
  <si>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</si>
  <si>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</si>
  <si>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</si>
  <si>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</si>
  <si>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</si>
  <si>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</si>
  <si>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</si>
  <si>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</si>
  <si>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</si>
  <si>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</si>
  <si>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</si>
  <si>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</si>
  <si>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</si>
  <si>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</si>
  <si>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</si>
  <si>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</si>
  <si>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</si>
  <si>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</si>
  <si>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</si>
  <si>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</si>
  <si>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</si>
  <si>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</si>
  <si>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</si>
  <si>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</si>
  <si>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</si>
  <si>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</si>
  <si>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</si>
  <si>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</si>
  <si>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</si>
  <si>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</si>
  <si>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</si>
  <si>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</si>
  <si>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</si>
  <si>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</si>
  <si>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</si>
  <si>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</si>
  <si>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</si>
  <si>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</si>
  <si>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</si>
  <si>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</si>
  <si>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</si>
  <si>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</si>
  <si>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</si>
  <si>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</si>
  <si>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</si>
  <si>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</si>
  <si>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</si>
  <si>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</si>
  <si>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</si>
  <si>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</si>
  <si>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</si>
  <si>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</si>
  <si>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</si>
  <si>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</si>
  <si>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</si>
  <si>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</si>
  <si>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</si>
  <si>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</si>
  <si>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</si>
  <si>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</si>
  <si>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</si>
  <si>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</si>
  <si>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</si>
  <si>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</si>
  <si>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</si>
  <si>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</si>
  <si>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</si>
  <si>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</si>
  <si>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</si>
  <si>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</si>
  <si>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</si>
  <si>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</si>
  <si>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</si>
  <si>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</si>
  <si>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</si>
  <si>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</si>
  <si>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</si>
  <si>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</si>
  <si>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</si>
  <si>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</si>
  <si>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</si>
  <si>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</si>
  <si>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</si>
  <si>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</si>
  <si>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</si>
  <si>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</si>
  <si>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</si>
  <si>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</si>
  <si>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</si>
  <si>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</si>
  <si>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</si>
  <si>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</si>
  <si>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</si>
  <si>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</si>
  <si>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</si>
  <si>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</si>
  <si>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</si>
  <si>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</si>
  <si>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</si>
  <si>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</si>
  <si>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</si>
  <si>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</si>
  <si>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</si>
  <si>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</si>
  <si>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</si>
  <si>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</si>
  <si>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</si>
  <si>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</si>
  <si>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</si>
  <si>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</si>
  <si>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</si>
  <si>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</si>
  <si>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</si>
  <si>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</si>
  <si>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</si>
  <si>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</si>
  <si>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</si>
  <si>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</si>
  <si>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</si>
  <si>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</si>
  <si>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</si>
  <si>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</si>
  <si>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</si>
  <si>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</si>
  <si>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</si>
  <si>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</si>
  <si>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</si>
  <si>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</si>
  <si>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</si>
  <si>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</si>
  <si>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</si>
  <si>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</si>
  <si>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</si>
  <si>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</si>
  <si>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</si>
  <si>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</si>
  <si>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</si>
  <si>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</si>
  <si>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</si>
  <si>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</si>
  <si>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</si>
  <si>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</si>
  <si>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</si>
  <si>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</si>
  <si>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</si>
  <si>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</si>
  <si>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</si>
  <si>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</si>
  <si>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</si>
  <si>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</si>
  <si>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</si>
  <si>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</si>
  <si>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</si>
  <si>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</si>
  <si>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</si>
  <si>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</si>
  <si>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</si>
  <si>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</si>
  <si>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</si>
  <si>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</si>
  <si>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</si>
  <si>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</si>
  <si>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</si>
  <si>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</si>
  <si>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</si>
  <si>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</si>
  <si>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</si>
  <si>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</si>
  <si>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</si>
  <si>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</si>
  <si>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</si>
  <si>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</si>
  <si>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</si>
  <si>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</si>
  <si>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</si>
  <si>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</si>
  <si>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</si>
  <si>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</si>
  <si>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</si>
  <si>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</si>
  <si>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</si>
  <si>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</si>
  <si>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</si>
  <si>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</si>
  <si>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</si>
  <si>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</si>
  <si>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</si>
  <si>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</si>
  <si>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</si>
  <si>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</si>
  <si>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</si>
  <si>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</si>
  <si>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</si>
  <si>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</si>
  <si>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</si>
  <si>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</si>
  <si>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</si>
  <si>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</si>
  <si>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</si>
  <si>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</si>
  <si>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</si>
  <si>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</si>
  <si>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</si>
  <si>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</si>
  <si>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</si>
  <si>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</si>
  <si>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</si>
  <si>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</si>
  <si>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</si>
  <si>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</si>
  <si>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</si>
  <si>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</si>
  <si>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</si>
  <si>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</si>
  <si>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</si>
  <si>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</si>
  <si>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</si>
  <si>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</si>
  <si>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</si>
  <si>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</si>
  <si>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</si>
  <si>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</si>
  <si>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</si>
  <si>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</si>
  <si>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</si>
  <si>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</si>
  <si>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</si>
  <si>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</si>
  <si>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</si>
  <si>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</si>
  <si>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</si>
  <si>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</si>
  <si>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</si>
  <si>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</si>
  <si>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</si>
  <si>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</si>
  <si>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</si>
  <si>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</si>
  <si>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</si>
  <si>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</si>
  <si>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</si>
  <si>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</si>
  <si>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</si>
  <si>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</si>
  <si>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</si>
  <si>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</si>
  <si>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</si>
  <si>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</si>
  <si>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</si>
  <si>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</si>
  <si>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</si>
  <si>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</si>
  <si>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</si>
  <si>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</si>
  <si>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</si>
  <si>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</si>
  <si>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</si>
  <si>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</si>
  <si>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</si>
  <si>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</si>
  <si>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</si>
  <si>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</si>
  <si>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</si>
  <si>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</si>
  <si>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</si>
  <si>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</si>
  <si>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</si>
  <si>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</si>
  <si>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</si>
  <si>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</si>
  <si>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</si>
  <si>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</si>
  <si>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</si>
  <si>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</si>
  <si>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</si>
  <si>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</si>
  <si>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</si>
  <si>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</si>
  <si>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</si>
  <si>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</si>
  <si>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</si>
  <si>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</si>
  <si>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</si>
  <si>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</si>
  <si>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</si>
  <si>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</si>
  <si>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</si>
  <si>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</si>
  <si>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</si>
  <si>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</si>
  <si>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</si>
  <si>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</si>
  <si>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</si>
  <si>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</si>
  <si>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</si>
  <si>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</si>
  <si>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</si>
  <si>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</si>
  <si>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</si>
  <si>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</si>
  <si>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</si>
  <si>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</si>
  <si>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</si>
  <si>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</si>
  <si>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</si>
  <si>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</si>
  <si>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</si>
  <si>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</si>
  <si>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</si>
  <si>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</si>
  <si>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</si>
  <si>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</si>
  <si>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</si>
  <si>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</si>
  <si>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</si>
  <si>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</si>
  <si>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</si>
  <si>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</si>
  <si>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</si>
  <si>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</si>
  <si>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</si>
  <si>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</si>
  <si>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</si>
  <si>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</si>
  <si>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</si>
  <si>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</si>
  <si>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</si>
  <si>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</si>
  <si>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</si>
  <si>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</si>
  <si>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</si>
  <si>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</si>
  <si>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</si>
  <si>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</si>
  <si>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</si>
  <si>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</si>
  <si>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</si>
  <si>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</si>
  <si>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</si>
  <si>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</si>
  <si>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</si>
  <si>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</si>
  <si>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</si>
  <si>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</si>
  <si>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</si>
  <si>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</si>
  <si>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</si>
  <si>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</si>
  <si>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</si>
  <si>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</si>
  <si>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</si>
  <si>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</si>
  <si>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</si>
  <si>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</si>
  <si>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</si>
  <si>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</si>
  <si>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</si>
  <si>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</si>
  <si>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</si>
  <si>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</si>
  <si>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</si>
  <si>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</si>
  <si>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</si>
  <si>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</si>
  <si>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</si>
  <si>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</si>
  <si>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</si>
  <si>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</si>
  <si>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</si>
  <si>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</si>
  <si>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</si>
  <si>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</si>
  <si>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</si>
  <si>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</si>
  <si>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</si>
  <si>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</si>
  <si>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</si>
  <si>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</si>
  <si>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</si>
  <si>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</si>
  <si>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</si>
  <si>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</si>
  <si>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</si>
  <si>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</si>
  <si>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</si>
  <si>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</si>
  <si>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</si>
  <si>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</si>
  <si>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</si>
  <si>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</si>
  <si>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</si>
  <si>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</si>
  <si>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</si>
  <si>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</si>
  <si>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</si>
  <si>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</si>
  <si>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</si>
  <si>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</si>
  <si>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</si>
  <si>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</si>
  <si>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</si>
  <si>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</si>
  <si>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</si>
  <si>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</si>
  <si>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</si>
  <si>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</si>
  <si>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</si>
  <si>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</si>
  <si>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</si>
  <si>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</si>
  <si>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</si>
  <si>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</si>
  <si>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</si>
  <si>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</si>
  <si>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</si>
  <si>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</si>
  <si>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</si>
  <si>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</si>
  <si>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</si>
  <si>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</si>
  <si>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</si>
  <si>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</si>
  <si>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</si>
  <si>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</si>
  <si>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</si>
  <si>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</si>
  <si>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</si>
  <si>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</si>
  <si>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</si>
  <si>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</si>
  <si>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</si>
  <si>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</si>
  <si>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</si>
  <si>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</si>
  <si>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</si>
  <si>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</si>
  <si>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</si>
  <si>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</si>
  <si>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</si>
  <si>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</si>
  <si>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</si>
  <si>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</si>
  <si>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</si>
  <si>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</si>
  <si>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</si>
  <si>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</si>
  <si>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</si>
  <si>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</si>
  <si>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</si>
  <si>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</si>
  <si>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</si>
  <si>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</si>
  <si>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</si>
  <si>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</si>
  <si>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</si>
  <si>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</si>
  <si>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</si>
  <si>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</si>
  <si>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</si>
  <si>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</si>
  <si>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</si>
  <si>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</si>
  <si>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</si>
  <si>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</si>
  <si>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</si>
  <si>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</si>
  <si>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</si>
  <si>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</si>
  <si>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</si>
  <si>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</si>
  <si>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</si>
  <si>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</si>
  <si>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</si>
  <si>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</si>
  <si>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</si>
  <si>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</si>
  <si>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</si>
  <si>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</si>
  <si>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</si>
  <si>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</si>
  <si>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</si>
  <si>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</si>
  <si>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</si>
  <si>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</si>
  <si>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</si>
  <si>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</si>
  <si>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</si>
  <si>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</si>
  <si>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</si>
  <si>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</si>
  <si>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</si>
  <si>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</si>
  <si>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</si>
  <si>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</si>
  <si>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</si>
  <si>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</si>
  <si>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</si>
  <si>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</si>
  <si>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</si>
  <si>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</si>
  <si>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</si>
  <si>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</si>
  <si>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</si>
  <si>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</si>
  <si>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</si>
  <si>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</si>
  <si>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</si>
  <si>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</si>
  <si>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</si>
  <si>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</si>
  <si>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</si>
  <si>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</si>
  <si>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</si>
  <si>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</si>
  <si>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</si>
  <si>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</si>
  <si>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</si>
  <si>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</si>
  <si>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</si>
  <si>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</si>
  <si>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</si>
  <si>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</si>
  <si>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</si>
  <si>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</si>
  <si>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</si>
  <si>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</si>
  <si>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</si>
  <si>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</si>
  <si>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</si>
  <si>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</si>
  <si>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</si>
  <si>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</si>
  <si>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</si>
  <si>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</si>
  <si>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</si>
  <si>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</si>
  <si>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</si>
  <si>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</si>
  <si>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</si>
  <si>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</si>
  <si>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</si>
  <si>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</si>
  <si>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</si>
  <si>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</si>
  <si>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</si>
  <si>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</si>
  <si>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</si>
  <si>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</si>
  <si>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</si>
  <si>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</si>
  <si>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</si>
  <si>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</si>
  <si>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</si>
  <si>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</si>
  <si>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</si>
  <si>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</si>
  <si>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</si>
  <si>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</si>
  <si>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</si>
  <si>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</si>
  <si>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</si>
  <si>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</si>
  <si>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</si>
  <si>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</si>
  <si>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</si>
  <si>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</si>
  <si>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</si>
  <si>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</si>
  <si>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</si>
  <si>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</si>
  <si>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</si>
  <si>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</si>
  <si>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</si>
  <si>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</si>
  <si>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</si>
  <si>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</si>
  <si>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</si>
  <si>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</si>
  <si>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</si>
  <si>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</si>
  <si>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</si>
  <si>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</si>
  <si>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</si>
  <si>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</si>
  <si>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</si>
  <si>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</si>
  <si>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</si>
  <si>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</si>
  <si>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</si>
  <si>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</si>
  <si>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</si>
  <si>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</si>
  <si>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</si>
  <si>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</si>
  <si>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</si>
  <si>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</si>
  <si>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</si>
  <si>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</si>
  <si>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</si>
  <si>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</si>
  <si>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</si>
  <si>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</si>
  <si>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</si>
  <si>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</si>
  <si>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</si>
  <si>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</si>
  <si>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</si>
  <si>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</si>
  <si>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</si>
  <si>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</si>
  <si>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</si>
  <si>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</si>
  <si>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</si>
  <si>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</si>
  <si>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</si>
  <si>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</si>
  <si>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</si>
  <si>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</si>
  <si>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</si>
  <si>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</si>
  <si>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</si>
  <si>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</si>
  <si>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</si>
  <si>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</si>
  <si>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</si>
  <si>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</si>
  <si>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</si>
  <si>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</si>
  <si>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</si>
  <si>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</si>
  <si>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</si>
  <si>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</si>
  <si>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</si>
  <si>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</si>
  <si>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</si>
  <si>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</si>
  <si>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</si>
  <si>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</si>
  <si>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</si>
  <si>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</si>
  <si>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</si>
  <si>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</si>
  <si>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</si>
  <si>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</si>
  <si>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</si>
  <si>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</si>
  <si>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</si>
  <si>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</si>
  <si>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</si>
  <si>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</si>
  <si>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</si>
  <si>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</si>
  <si>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</si>
  <si>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</si>
  <si>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</si>
  <si>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</si>
  <si>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</si>
  <si>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</si>
  <si>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</si>
  <si>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</si>
  <si>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</si>
  <si>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</si>
  <si>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</si>
  <si>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</si>
  <si>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</si>
  <si>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</si>
  <si>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</si>
  <si>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</si>
  <si>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</si>
  <si>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</si>
  <si>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</si>
  <si>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</si>
  <si>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</si>
  <si>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</si>
  <si>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</si>
  <si>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</si>
  <si>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</si>
  <si>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</si>
  <si>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</si>
  <si>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</si>
  <si>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</si>
  <si>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</si>
  <si>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</si>
  <si>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</si>
  <si>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</si>
  <si>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</si>
  <si>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</si>
  <si>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</si>
  <si>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</si>
  <si>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</si>
  <si>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</si>
  <si>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</si>
  <si>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</si>
  <si>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</si>
  <si>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</si>
  <si>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</si>
  <si>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</si>
  <si>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</si>
  <si>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</si>
  <si>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</si>
  <si>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</si>
  <si>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</si>
  <si>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</si>
  <si>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</si>
  <si>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</si>
  <si>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</si>
  <si>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</si>
  <si>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</si>
  <si>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</si>
  <si>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</si>
  <si>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</si>
  <si>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</si>
  <si>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</si>
  <si>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</si>
  <si>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</si>
  <si>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</si>
  <si>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</si>
  <si>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</si>
  <si>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</si>
  <si>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</si>
  <si>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</si>
  <si>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</si>
  <si>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</si>
  <si>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</si>
  <si>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</si>
  <si>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</si>
  <si>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</si>
  <si>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</si>
  <si>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</si>
  <si>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</si>
  <si>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</si>
  <si>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</si>
  <si>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</si>
  <si>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</si>
  <si>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</si>
  <si>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</si>
  <si>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</si>
  <si>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</si>
  <si>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</si>
  <si>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</si>
  <si>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</si>
  <si>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</si>
  <si>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</si>
  <si>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</si>
  <si>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</si>
  <si>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</si>
  <si>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</si>
  <si>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</si>
  <si>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</si>
  <si>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</si>
  <si>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</si>
  <si>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</si>
  <si>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</si>
  <si>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</si>
  <si>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</si>
  <si>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</si>
  <si>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</si>
  <si>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</si>
  <si>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</si>
  <si>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</si>
  <si>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</si>
  <si>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</si>
  <si>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</si>
  <si>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</si>
  <si>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</si>
  <si>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</si>
  <si>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</si>
  <si>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</si>
  <si>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</si>
  <si>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</si>
  <si>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</si>
  <si>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</si>
  <si>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</si>
  <si>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</si>
  <si>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</si>
  <si>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</si>
  <si>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</si>
  <si>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</si>
  <si>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</si>
  <si>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</si>
  <si>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</si>
  <si>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</si>
  <si>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</si>
  <si>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</si>
  <si>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</si>
  <si>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</si>
  <si>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</si>
  <si>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</si>
  <si>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</si>
  <si>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</si>
  <si>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</si>
  <si>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</si>
  <si>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</si>
  <si>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</si>
  <si>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</si>
  <si>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</si>
  <si>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</si>
  <si>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</si>
  <si>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</si>
  <si>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</si>
  <si>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</si>
  <si>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</si>
  <si>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</si>
  <si>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</si>
  <si>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</si>
  <si>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</si>
  <si>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</si>
  <si>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</si>
  <si>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</si>
  <si>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</si>
  <si>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</si>
  <si>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</si>
  <si>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</si>
  <si>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</si>
  <si>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</si>
  <si>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</si>
  <si>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</si>
  <si>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</si>
  <si>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</si>
  <si>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</si>
  <si>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</si>
  <si>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</si>
  <si>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</si>
  <si>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</si>
  <si>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</si>
  <si>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</si>
  <si>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</si>
  <si>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</si>
  <si>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</si>
  <si>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</si>
  <si>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</si>
  <si>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</si>
  <si>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</si>
  <si>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</si>
  <si>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</si>
  <si>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</si>
  <si>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</si>
  <si>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</si>
  <si>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</si>
  <si>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</si>
  <si>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</si>
  <si>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</si>
  <si>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</si>
  <si>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</si>
  <si>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</si>
  <si>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</si>
  <si>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</si>
  <si>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</si>
  <si>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</si>
  <si>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</si>
  <si>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</si>
  <si>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</si>
  <si>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</si>
  <si>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</si>
  <si>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</si>
  <si>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</si>
  <si>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</si>
  <si>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</si>
  <si>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</si>
  <si>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</si>
  <si>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</si>
  <si>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</si>
  <si>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</si>
  <si>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</si>
  <si>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</si>
  <si>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</si>
  <si>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</si>
  <si>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</si>
  <si>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</si>
  <si>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</si>
  <si>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</si>
  <si>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</si>
  <si>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</si>
  <si>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</si>
  <si>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</si>
  <si>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</si>
  <si>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</si>
  <si>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</si>
  <si>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</si>
  <si>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</si>
  <si>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</si>
  <si>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</si>
  <si>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</si>
  <si>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</si>
  <si>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</si>
  <si>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</si>
  <si>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</si>
  <si>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</si>
  <si>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</si>
  <si>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</si>
  <si>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</si>
  <si>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</si>
  <si>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</si>
  <si>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</si>
  <si>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</si>
  <si>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</si>
  <si>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</si>
  <si>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</si>
  <si>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</si>
  <si>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</si>
  <si>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</si>
  <si>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</si>
  <si>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</si>
  <si>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</si>
  <si>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</si>
  <si>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</si>
  <si>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</si>
  <si>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</si>
  <si>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</si>
  <si>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</si>
  <si>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</si>
  <si>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</si>
  <si>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</si>
  <si>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</si>
  <si>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</si>
  <si>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</si>
  <si>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</si>
  <si>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</si>
  <si>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</si>
  <si>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</si>
  <si>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</si>
  <si>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</si>
  <si>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</si>
  <si>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</si>
  <si>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</si>
  <si>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</si>
  <si>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</si>
  <si>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</si>
  <si>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</si>
  <si>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</si>
  <si>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</si>
  <si>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</si>
  <si>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</si>
  <si>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</si>
  <si>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</si>
  <si>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</si>
  <si>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</si>
  <si>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</si>
  <si>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</si>
  <si>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</si>
  <si>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</si>
  <si>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</si>
  <si>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</si>
  <si>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</si>
  <si>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</si>
  <si>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</si>
  <si>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</si>
  <si>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</si>
  <si>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</si>
  <si>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</si>
  <si>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</si>
  <si>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</si>
  <si>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</si>
  <si>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</si>
  <si>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</si>
  <si>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</si>
  <si>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</si>
  <si>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</si>
  <si>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</si>
  <si>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</si>
  <si>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</si>
  <si>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</si>
  <si>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</si>
  <si>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</si>
  <si>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</si>
  <si>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</si>
  <si>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</si>
  <si>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</si>
  <si>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</si>
  <si>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</si>
  <si>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</si>
  <si>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</si>
  <si>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</si>
  <si>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</si>
  <si>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</si>
  <si>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</si>
  <si>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</si>
  <si>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</si>
  <si>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</si>
  <si>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</si>
  <si>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</si>
  <si>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</si>
  <si>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</si>
  <si>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</si>
  <si>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</si>
  <si>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</si>
  <si>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</si>
  <si>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</si>
  <si>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</si>
  <si>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</si>
  <si>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</si>
  <si>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</si>
  <si>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</si>
  <si>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</si>
  <si>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</si>
  <si>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</si>
  <si>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</si>
  <si>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</si>
  <si>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</si>
  <si>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</si>
  <si>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</si>
  <si>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</si>
  <si>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</si>
  <si>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</si>
  <si>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</si>
  <si>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</si>
  <si>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</si>
  <si>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</si>
  <si>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</si>
  <si>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</si>
  <si>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</si>
  <si>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</si>
  <si>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</si>
  <si>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</si>
  <si>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</si>
  <si>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</si>
  <si>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</si>
  <si>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</si>
  <si>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</si>
  <si>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</si>
  <si>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</si>
  <si>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</si>
  <si>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</si>
  <si>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</si>
  <si>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</si>
  <si>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</si>
  <si>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</si>
  <si>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</si>
  <si>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</si>
  <si>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</si>
  <si>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</si>
  <si>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</si>
  <si>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</si>
  <si>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</si>
  <si>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</si>
  <si>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</si>
  <si>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</si>
  <si>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</si>
  <si>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</si>
  <si>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</si>
  <si>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</si>
  <si>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</si>
  <si>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</si>
  <si>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</si>
  <si>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</si>
  <si>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</si>
  <si>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</si>
  <si>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</si>
  <si>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</si>
  <si>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</si>
  <si>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</si>
  <si>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</si>
  <si>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</si>
  <si>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</si>
  <si>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</si>
  <si>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</si>
  <si>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</si>
  <si>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</si>
  <si>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</si>
  <si>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</si>
  <si>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</si>
  <si>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</si>
  <si>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</si>
  <si>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</si>
  <si>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</si>
  <si>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</si>
  <si>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</si>
  <si>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</si>
  <si>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</si>
  <si>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</si>
  <si>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</si>
  <si>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</si>
  <si>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</si>
  <si>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</si>
  <si>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</si>
  <si>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</si>
  <si>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</si>
  <si>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</si>
  <si>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</si>
  <si>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</si>
  <si>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</si>
  <si>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</si>
  <si>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</si>
  <si>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</si>
  <si>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</si>
  <si>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</si>
  <si>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</si>
  <si>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</si>
  <si>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</si>
  <si>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</si>
  <si>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</si>
  <si>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</si>
  <si>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</si>
  <si>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</si>
  <si>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</si>
  <si>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</si>
  <si>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</si>
  <si>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</si>
  <si>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</si>
  <si>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</si>
  <si>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</si>
  <si>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</si>
  <si>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</si>
  <si>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</si>
  <si>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</si>
  <si>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</si>
  <si>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</si>
  <si>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</si>
  <si>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</si>
  <si>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</si>
  <si>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</si>
  <si>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</si>
  <si>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</si>
  <si>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</si>
  <si>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</si>
  <si>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</si>
  <si>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</si>
  <si>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</si>
  <si>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</si>
  <si>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</si>
  <si>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</si>
  <si>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</si>
  <si>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</si>
  <si>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</si>
  <si>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</si>
  <si>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</si>
  <si>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</si>
  <si>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</si>
  <si>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</si>
  <si>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</si>
  <si>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</si>
  <si>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</si>
  <si>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</si>
  <si>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</si>
  <si>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</si>
  <si>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</si>
  <si>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</si>
  <si>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</si>
  <si>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</si>
  <si>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</si>
  <si>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</si>
  <si>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</si>
  <si>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</si>
  <si>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</si>
  <si>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</si>
  <si>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</si>
  <si>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</si>
  <si>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</si>
  <si>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</si>
  <si>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</si>
  <si>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</si>
  <si>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</si>
  <si>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</si>
  <si>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</si>
  <si>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</si>
  <si>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</si>
  <si>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</si>
  <si>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</si>
  <si>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</si>
  <si>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</si>
  <si>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</si>
  <si>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</si>
  <si>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</si>
  <si>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</si>
  <si>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</si>
  <si>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</si>
  <si>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</si>
  <si>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</si>
  <si>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</si>
  <si>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</si>
  <si>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</si>
  <si>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</si>
  <si>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</si>
  <si>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</si>
  <si>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</si>
  <si>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</si>
  <si>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</si>
  <si>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</si>
  <si>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</si>
  <si>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</si>
  <si>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</si>
  <si>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</si>
  <si>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</si>
  <si>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</si>
  <si>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</si>
  <si>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</si>
  <si>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</si>
  <si>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</si>
  <si>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</si>
  <si>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</si>
  <si>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</si>
  <si>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</si>
  <si>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</si>
  <si>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</si>
  <si>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</si>
  <si>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</si>
  <si>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</si>
  <si>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</si>
  <si>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</si>
  <si>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</si>
  <si>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</si>
  <si>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</si>
  <si>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</si>
  <si>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</si>
  <si>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</si>
  <si>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</si>
  <si>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</si>
  <si>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</si>
  <si>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</si>
  <si>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</si>
  <si>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</si>
  <si>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</si>
  <si>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</si>
  <si>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</si>
  <si>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</si>
  <si>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</si>
  <si>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</si>
  <si>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</si>
  <si>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</si>
  <si>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</si>
  <si>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</si>
  <si>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</si>
  <si>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</si>
  <si>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</si>
  <si>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</si>
  <si>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</si>
  <si>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</si>
  <si>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</si>
  <si>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</si>
  <si>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</si>
  <si>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</si>
  <si>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</si>
  <si>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</si>
  <si>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</si>
  <si>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</si>
  <si>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</si>
  <si>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</si>
  <si>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</si>
  <si>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</si>
  <si>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</si>
  <si>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</si>
  <si>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</si>
  <si>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</si>
  <si>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</si>
  <si>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</si>
  <si>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</si>
  <si>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</si>
  <si>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</si>
  <si>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</si>
  <si>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</si>
  <si>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</si>
  <si>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</si>
  <si>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</si>
  <si>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</si>
  <si>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</si>
  <si>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</si>
  <si>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</si>
  <si>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</si>
  <si>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</si>
  <si>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</si>
  <si>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</si>
  <si>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</si>
  <si>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</si>
  <si>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</si>
  <si>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</si>
  <si>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</si>
  <si>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</si>
  <si>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</si>
  <si>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</si>
  <si>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</si>
  <si>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</si>
  <si>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</si>
  <si>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</si>
  <si>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</si>
  <si>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</si>
  <si>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</si>
  <si>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</si>
  <si>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</si>
  <si>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</si>
  <si>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</si>
  <si>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</si>
  <si>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</si>
  <si>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</si>
  <si>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</si>
  <si>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</si>
  <si>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</si>
  <si>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</si>
  <si>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</si>
  <si>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</si>
  <si>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</si>
  <si>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</si>
  <si>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</si>
  <si>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</si>
  <si>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</si>
  <si>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</si>
  <si>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</si>
  <si>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</si>
  <si>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</si>
  <si>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</si>
  <si>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</si>
  <si>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</si>
  <si>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</si>
  <si>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</si>
  <si>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</si>
  <si>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</si>
  <si>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</si>
  <si>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</si>
  <si>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</si>
  <si>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</si>
  <si>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</si>
  <si>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</si>
  <si>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</si>
  <si>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</si>
  <si>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</si>
  <si>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</si>
  <si>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</si>
  <si>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</si>
  <si>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</si>
  <si>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</si>
  <si>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</si>
  <si>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</si>
  <si>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</si>
  <si>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</si>
  <si>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</si>
  <si>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</si>
  <si>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</si>
  <si>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</si>
  <si>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</si>
  <si>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</si>
  <si>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</si>
  <si>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</si>
  <si>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</si>
  <si>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</si>
  <si>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</si>
  <si>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</si>
  <si>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</si>
  <si>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</si>
  <si>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</si>
  <si>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</si>
  <si>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</si>
  <si>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</si>
  <si>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</si>
  <si>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</si>
  <si>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</si>
  <si>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</si>
  <si>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</si>
  <si>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</si>
  <si>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</si>
  <si>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</si>
  <si>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</si>
  <si>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</si>
  <si>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</si>
  <si>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</si>
  <si>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</si>
  <si>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</si>
  <si>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</si>
  <si>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</si>
  <si>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</si>
  <si>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</si>
  <si>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</si>
  <si>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</si>
  <si>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</si>
  <si>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</si>
  <si>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</si>
  <si>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</si>
  <si>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</si>
  <si>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</si>
  <si>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</si>
  <si>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</si>
  <si>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</si>
  <si>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</si>
  <si>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</si>
  <si>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</si>
  <si>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</si>
  <si>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</si>
  <si>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</si>
  <si>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</si>
  <si>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</si>
  <si>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</si>
  <si>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</si>
  <si>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</si>
  <si>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</si>
  <si>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</si>
  <si>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</si>
  <si>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</si>
  <si>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</si>
  <si>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</si>
  <si>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</si>
  <si>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</si>
  <si>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</si>
  <si>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</si>
  <si>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</si>
  <si>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</si>
  <si>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</si>
  <si>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</si>
  <si>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</si>
  <si>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</si>
  <si>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</si>
  <si>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</si>
  <si>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</si>
  <si>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</si>
  <si>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</si>
  <si>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</si>
  <si>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</si>
  <si>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</si>
  <si>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</si>
  <si>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</si>
  <si>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</si>
  <si>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</si>
  <si>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</si>
  <si>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</si>
  <si>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</si>
  <si>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</si>
  <si>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</si>
  <si>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</si>
  <si>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</si>
  <si>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</si>
  <si>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</si>
  <si>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</si>
  <si>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</si>
  <si>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</si>
  <si>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</si>
  <si>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</si>
  <si>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</si>
  <si>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</si>
  <si>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</si>
  <si>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</si>
  <si>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</si>
  <si>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</si>
  <si>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</si>
  <si>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</si>
  <si>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</si>
  <si>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</si>
  <si>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</si>
  <si>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</si>
  <si>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</si>
  <si>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</si>
  <si>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</si>
  <si>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</si>
  <si>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</si>
  <si>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</si>
  <si>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</si>
  <si>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</si>
  <si>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</si>
  <si>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</si>
  <si>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</si>
  <si>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</si>
  <si>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</si>
  <si>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</si>
  <si>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</si>
  <si>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</si>
  <si>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</si>
  <si>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</si>
  <si>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</si>
  <si>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</si>
  <si>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</si>
  <si>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</si>
  <si>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</si>
  <si>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</si>
  <si>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</si>
  <si>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</si>
  <si>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</si>
  <si>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</si>
  <si>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</si>
  <si>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</si>
  <si>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</si>
  <si>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</si>
  <si>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</si>
  <si>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</si>
  <si>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</si>
  <si>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</si>
  <si>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</si>
  <si>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</si>
  <si>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</si>
  <si>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</si>
  <si>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</si>
  <si>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</si>
  <si>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</si>
  <si>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</si>
  <si>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</si>
  <si>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</si>
  <si>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</si>
  <si>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</si>
  <si>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</si>
  <si>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</si>
  <si>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</si>
  <si>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</si>
  <si>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</si>
  <si>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</si>
  <si>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</si>
  <si>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</si>
  <si>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</si>
  <si>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</si>
  <si>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</si>
  <si>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</si>
  <si>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</si>
  <si>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</si>
  <si>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</si>
  <si>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</si>
  <si>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</si>
  <si>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</si>
  <si>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</si>
  <si>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</si>
  <si>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</si>
  <si>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</si>
  <si>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</si>
  <si>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</si>
  <si>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</si>
  <si>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</si>
  <si>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</si>
  <si>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</si>
  <si>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</si>
  <si>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</si>
  <si>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</si>
  <si>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</si>
  <si>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</si>
  <si>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</si>
  <si>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</si>
  <si>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</si>
  <si>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</si>
  <si>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</si>
  <si>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</si>
  <si>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</si>
  <si>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</si>
  <si>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</si>
  <si>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</si>
  <si>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</si>
  <si>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</si>
  <si>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</si>
  <si>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</si>
  <si>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</si>
  <si>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</si>
  <si>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</si>
  <si>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</si>
  <si>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</si>
  <si>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</si>
  <si>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</si>
  <si>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</si>
  <si>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</si>
  <si>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</si>
  <si>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</si>
  <si>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</si>
  <si>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</si>
  <si>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</si>
  <si>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</si>
  <si>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</si>
  <si>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</si>
  <si>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</si>
  <si>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</si>
  <si>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</si>
  <si>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</si>
  <si>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</si>
  <si>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</si>
  <si>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</si>
  <si>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</si>
  <si>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</si>
  <si>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</si>
  <si>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</si>
  <si>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</si>
  <si>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</si>
  <si>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</si>
  <si>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</si>
  <si>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</si>
  <si>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</si>
  <si>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</si>
  <si>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</si>
  <si>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</si>
  <si>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</si>
  <si>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</si>
  <si>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</si>
  <si>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</si>
  <si>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</si>
  <si>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</si>
  <si>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</si>
  <si>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</si>
  <si>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</si>
  <si>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</si>
  <si>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</si>
  <si>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</si>
  <si>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</si>
  <si>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</si>
  <si>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</si>
  <si>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</si>
  <si>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</si>
  <si>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</si>
  <si>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</si>
  <si>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</si>
  <si>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</si>
  <si>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</si>
  <si>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</si>
  <si>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</si>
  <si>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</si>
  <si>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</si>
  <si>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</si>
  <si>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</si>
  <si>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</si>
  <si>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</si>
  <si>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</si>
  <si>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</si>
  <si>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</si>
  <si>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</si>
  <si>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</si>
  <si>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</si>
  <si>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</si>
  <si>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</si>
  <si>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</si>
  <si>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</si>
  <si>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</si>
  <si>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</si>
  <si>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</si>
  <si>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</si>
  <si>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</si>
  <si>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</si>
  <si>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</si>
  <si>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</si>
  <si>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</si>
  <si>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</si>
  <si>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</si>
  <si>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</si>
  <si>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</si>
  <si>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</si>
  <si>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</si>
  <si>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</si>
  <si>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</si>
  <si>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</si>
  <si>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</si>
  <si>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</si>
  <si>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</si>
  <si>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</si>
  <si>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</si>
  <si>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</si>
  <si>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</si>
  <si>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</si>
  <si>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</si>
  <si>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</si>
  <si>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</si>
  <si>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</si>
  <si>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</si>
  <si>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</si>
  <si>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</si>
  <si>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</si>
  <si>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</si>
  <si>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</si>
  <si>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</si>
  <si>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</si>
  <si>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</si>
  <si>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</si>
  <si>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</si>
  <si>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</si>
  <si>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</si>
  <si>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</si>
  <si>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</si>
  <si>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</si>
  <si>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</si>
  <si>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</si>
  <si>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</si>
  <si>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</si>
  <si>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</si>
  <si>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</si>
  <si>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</si>
  <si>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</si>
  <si>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</si>
  <si>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</si>
  <si>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</si>
  <si>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</si>
  <si>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</si>
  <si>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</si>
  <si>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</si>
  <si>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</si>
  <si>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</si>
  <si>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</si>
  <si>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</si>
  <si>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</si>
  <si>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</si>
  <si>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</si>
  <si>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</si>
  <si>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</si>
  <si>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</si>
  <si>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</si>
  <si>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</si>
  <si>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</si>
  <si>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</si>
  <si>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</si>
  <si>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</si>
  <si>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</si>
  <si>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</si>
  <si>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</si>
  <si>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</si>
  <si>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</si>
  <si>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</si>
  <si>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</si>
  <si>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</si>
  <si>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</si>
  <si>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</si>
  <si>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</si>
  <si>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</si>
  <si>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</si>
  <si>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</si>
  <si>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</si>
  <si>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</si>
  <si>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</si>
  <si>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</si>
  <si>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</si>
  <si>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</si>
  <si>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</si>
  <si>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</si>
  <si>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</si>
  <si>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</si>
  <si>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</si>
  <si>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</si>
  <si>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</si>
  <si>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</si>
  <si>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</si>
  <si>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</si>
  <si>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</si>
  <si>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</si>
  <si>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</si>
  <si>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</si>
  <si>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</si>
  <si>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</si>
  <si>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</si>
  <si>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</si>
  <si>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</si>
  <si>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</si>
  <si>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</si>
  <si>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</si>
  <si>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</si>
  <si>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</si>
  <si>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</si>
  <si>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</si>
  <si>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</si>
  <si>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</si>
  <si>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</si>
  <si>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</si>
  <si>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</si>
  <si>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</si>
  <si>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</si>
  <si>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</si>
  <si>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</si>
  <si>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</si>
  <si>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</si>
  <si>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</si>
  <si>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</si>
  <si>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</si>
  <si>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</si>
  <si>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</si>
  <si>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</si>
  <si>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</si>
  <si>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</si>
  <si>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</si>
  <si>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</si>
  <si>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</si>
  <si>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</si>
  <si>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</si>
  <si>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</si>
  <si>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</si>
  <si>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</si>
  <si>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</si>
  <si>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</si>
  <si>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</si>
  <si>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</si>
  <si>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</si>
  <si>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</si>
  <si>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</si>
  <si>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</si>
  <si>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</si>
  <si>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</si>
  <si>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</si>
  <si>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</si>
  <si>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</si>
  <si>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</si>
  <si>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</si>
  <si>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</si>
  <si>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</si>
  <si>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</si>
  <si>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</si>
  <si>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</si>
  <si>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</si>
  <si>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</si>
  <si>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</si>
  <si>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</si>
  <si>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</si>
  <si>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</si>
  <si>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</si>
  <si>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</si>
  <si>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</si>
  <si>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</si>
  <si>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</si>
  <si>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</si>
  <si>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</si>
  <si>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</si>
  <si>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</si>
  <si>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</si>
  <si>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</si>
  <si>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</si>
  <si>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</si>
  <si>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</si>
  <si>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</si>
  <si>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</si>
  <si>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</si>
  <si>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</si>
  <si>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</si>
  <si>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</si>
  <si>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</si>
  <si>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</si>
  <si>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</si>
  <si>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</si>
  <si>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</si>
  <si>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</si>
  <si>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</si>
  <si>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</si>
  <si>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</si>
  <si>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</si>
  <si>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</si>
  <si>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</si>
  <si>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</si>
  <si>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</si>
  <si>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</si>
  <si>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</si>
  <si>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</si>
  <si>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</si>
  <si>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</si>
  <si>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</si>
  <si>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</si>
  <si>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</si>
  <si>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</si>
  <si>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</si>
  <si>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</si>
  <si>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</si>
  <si>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</si>
  <si>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</si>
  <si>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</si>
  <si>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</si>
  <si>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</si>
  <si>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</si>
  <si>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</si>
  <si>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</si>
  <si>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</si>
  <si>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</si>
  <si>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</si>
  <si>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</si>
  <si>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</si>
  <si>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</si>
  <si>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</si>
  <si>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</si>
  <si>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</si>
  <si>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</si>
  <si>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</si>
  <si>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</si>
  <si>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</si>
  <si>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</si>
  <si>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</si>
  <si>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</si>
  <si>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</si>
  <si>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</si>
  <si>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</si>
  <si>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</si>
  <si>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</si>
  <si>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</si>
  <si>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</si>
  <si>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</si>
  <si>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</si>
  <si>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</si>
  <si>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</si>
  <si>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</si>
  <si>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</si>
  <si>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</si>
  <si>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</si>
  <si>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</si>
  <si>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</si>
  <si>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</si>
  <si>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</si>
  <si>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</si>
  <si>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</si>
  <si>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</si>
  <si>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</si>
  <si>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</si>
  <si>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</si>
  <si>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</si>
  <si>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</si>
  <si>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</si>
  <si>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</si>
  <si>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</si>
  <si>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</si>
  <si>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</si>
  <si>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</si>
  <si>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</si>
  <si>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</si>
  <si>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</si>
  <si>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</si>
  <si>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</si>
  <si>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</si>
  <si>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</si>
  <si>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</si>
  <si>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</si>
  <si>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</si>
  <si>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</si>
  <si>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</si>
  <si>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</si>
  <si>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</si>
  <si>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</si>
  <si>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</si>
  <si>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</si>
  <si>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</si>
  <si>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</si>
  <si>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</si>
  <si>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</si>
  <si>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</si>
  <si>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</si>
  <si>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</si>
  <si>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</si>
  <si>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</si>
  <si>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</si>
  <si>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</si>
  <si>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</si>
  <si>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</si>
  <si>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</si>
  <si>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</si>
  <si>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</si>
  <si>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</si>
  <si>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</si>
  <si>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</si>
  <si>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</si>
  <si>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</si>
  <si>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</si>
  <si>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</si>
  <si>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</si>
  <si>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</si>
  <si>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</si>
  <si>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</si>
  <si>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</si>
  <si>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</si>
  <si>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</si>
  <si>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</si>
  <si>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</si>
  <si>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</si>
  <si>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</si>
  <si>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</si>
  <si>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</si>
  <si>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</si>
  <si>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</si>
  <si>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</si>
  <si>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</si>
  <si>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</si>
  <si>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</si>
  <si>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</si>
  <si>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</si>
  <si>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</si>
  <si>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</si>
  <si>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</si>
  <si>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</si>
  <si>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</si>
  <si>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</si>
  <si>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</si>
  <si>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</si>
  <si>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</si>
  <si>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</si>
  <si>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</si>
  <si>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</si>
  <si>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</si>
  <si>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</si>
  <si>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</si>
  <si>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</si>
  <si>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</si>
  <si>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</si>
  <si>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</si>
  <si>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</si>
  <si>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</si>
  <si>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</si>
  <si>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</si>
  <si>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</si>
  <si>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</si>
  <si>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</si>
  <si>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</si>
  <si>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</si>
  <si>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</si>
  <si>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</si>
  <si>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</si>
  <si>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</si>
  <si>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</si>
  <si>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</si>
  <si>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</si>
  <si>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</si>
  <si>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</si>
  <si>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</si>
  <si>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</si>
  <si>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</si>
  <si>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</si>
  <si>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</si>
  <si>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</si>
  <si>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</si>
  <si>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</si>
  <si>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</si>
  <si>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</si>
  <si>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</si>
  <si>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</si>
  <si>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</si>
  <si>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</si>
  <si>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</si>
  <si>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</si>
  <si>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</si>
  <si>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</si>
  <si>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</si>
  <si>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</si>
  <si>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</si>
  <si>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</si>
  <si>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</si>
  <si>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</si>
  <si>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</si>
  <si>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</si>
  <si>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</si>
  <si>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</si>
  <si>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</si>
  <si>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</si>
  <si>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</si>
  <si>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</si>
  <si>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</si>
  <si>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</si>
  <si>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</si>
  <si>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</si>
  <si>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</si>
  <si>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</si>
  <si>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</si>
  <si>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</si>
  <si>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</si>
  <si>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</si>
  <si>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</si>
  <si>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</si>
  <si>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</si>
  <si>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</si>
  <si>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</si>
  <si>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</si>
  <si>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</si>
  <si>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</si>
  <si>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</si>
  <si>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</si>
  <si>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</si>
  <si>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</si>
  <si>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</si>
  <si>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</si>
  <si>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</si>
  <si>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</si>
  <si>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</si>
  <si>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</si>
  <si>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</si>
  <si>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</si>
  <si>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</si>
  <si>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</si>
  <si>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</si>
  <si>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</si>
  <si>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</si>
  <si>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</si>
  <si>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</si>
  <si>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</si>
  <si>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</si>
  <si>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</si>
  <si>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</si>
  <si>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</si>
  <si>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</si>
  <si>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</si>
  <si>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</si>
  <si>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</si>
  <si>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</si>
  <si>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</si>
  <si>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</si>
  <si>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</si>
  <si>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</si>
  <si>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</si>
  <si>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</si>
  <si>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</si>
  <si>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</si>
  <si>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</si>
  <si>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</si>
  <si>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</si>
  <si>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</si>
  <si>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</si>
  <si>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</si>
  <si>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</si>
  <si>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</si>
  <si>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</si>
  <si>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</si>
  <si>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</si>
  <si>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</si>
  <si>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</si>
  <si>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</si>
  <si>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</si>
  <si>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</si>
  <si>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</si>
  <si>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</si>
  <si>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</si>
  <si>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</si>
  <si>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</si>
  <si>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</si>
  <si>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</si>
  <si>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</si>
  <si>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</si>
  <si>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</si>
  <si>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</si>
  <si>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</si>
  <si>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</si>
  <si>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</si>
  <si>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</si>
  <si>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</si>
  <si>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</si>
  <si>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</si>
  <si>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</si>
  <si>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</si>
  <si>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</si>
  <si>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</si>
  <si>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</si>
  <si>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</si>
  <si>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</si>
  <si>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</si>
  <si>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</si>
  <si>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</si>
  <si>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</si>
  <si>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</si>
  <si>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</si>
  <si>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</si>
  <si>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</si>
  <si>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</si>
  <si>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</si>
  <si>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</si>
  <si>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</si>
  <si>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</si>
  <si>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</si>
  <si>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</si>
  <si>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</si>
  <si>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</si>
  <si>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</si>
  <si>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</si>
  <si>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</si>
  <si>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</si>
  <si>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</si>
  <si>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</si>
  <si>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</si>
  <si>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</si>
  <si>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</si>
  <si>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</si>
  <si>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</si>
  <si>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</si>
  <si>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</si>
  <si>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</si>
  <si>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</si>
  <si>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</si>
  <si>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</si>
  <si>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</si>
  <si>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</si>
  <si>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</si>
  <si>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</si>
  <si>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</si>
  <si>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</si>
  <si>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</si>
  <si>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</si>
  <si>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</si>
  <si>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</si>
  <si>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</si>
  <si>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</si>
  <si>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</si>
  <si>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</si>
  <si>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</si>
  <si>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</si>
  <si>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</si>
  <si>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</si>
  <si>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</si>
  <si>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</si>
  <si>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</si>
  <si>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</si>
  <si>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</si>
  <si>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</si>
  <si>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</si>
  <si>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</si>
  <si>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</si>
  <si>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</si>
  <si>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</si>
  <si>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</si>
  <si>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</si>
  <si>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</si>
  <si>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</si>
  <si>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</si>
  <si>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</si>
  <si>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</si>
  <si>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</si>
  <si>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</si>
  <si>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</si>
  <si>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</si>
  <si>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</si>
  <si>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</si>
  <si>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</si>
  <si>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</si>
  <si>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</si>
  <si>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</si>
  <si>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</si>
  <si>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</si>
  <si>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</si>
  <si>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</si>
  <si>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</si>
  <si>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</si>
  <si>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</si>
  <si>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</si>
  <si>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</si>
  <si>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</si>
  <si>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</si>
  <si>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</si>
  <si>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</si>
  <si>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</si>
  <si>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</si>
  <si>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</si>
  <si>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</si>
  <si>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</si>
  <si>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</si>
  <si>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</si>
  <si>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</si>
  <si>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</si>
  <si>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</si>
  <si>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</si>
  <si>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</si>
  <si>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</si>
  <si>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</si>
  <si>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</si>
  <si>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</si>
  <si>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</si>
  <si>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</si>
  <si>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</si>
  <si>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</si>
  <si>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</si>
  <si>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</si>
  <si>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</si>
  <si>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</si>
  <si>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</si>
  <si>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</si>
  <si>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</si>
  <si>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</si>
  <si>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</si>
  <si>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</si>
  <si>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</si>
  <si>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</si>
  <si>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</si>
  <si>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</si>
  <si>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</si>
  <si>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</si>
  <si>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</si>
  <si>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</si>
  <si>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</si>
  <si>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</si>
  <si>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</si>
  <si>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</si>
  <si>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</si>
  <si>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</si>
  <si>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</si>
  <si>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</si>
  <si>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</si>
  <si>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</si>
  <si>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</si>
  <si>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</si>
  <si>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</si>
  <si>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</si>
  <si>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</si>
  <si>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</si>
  <si>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</si>
  <si>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</si>
  <si>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</si>
  <si>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</si>
  <si>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</si>
  <si>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</si>
  <si>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</si>
  <si>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</si>
  <si>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</si>
  <si>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</si>
  <si>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</si>
  <si>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</si>
  <si>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</si>
  <si>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</si>
  <si>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</si>
  <si>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</si>
  <si>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</si>
  <si>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</si>
  <si>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</si>
  <si>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</si>
  <si>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</si>
  <si>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</si>
  <si>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</si>
  <si>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</si>
  <si>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</si>
  <si>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</si>
  <si>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</si>
  <si>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</si>
  <si>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</si>
  <si>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</si>
  <si>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</si>
  <si>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</si>
  <si>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</si>
  <si>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</si>
  <si>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</si>
  <si>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</si>
  <si>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</si>
  <si>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</si>
  <si>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</si>
  <si>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</si>
  <si>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</si>
  <si>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</si>
  <si>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</si>
  <si>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</si>
  <si>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</si>
  <si>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</si>
  <si>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</si>
  <si>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</si>
  <si>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</si>
  <si>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</si>
  <si>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</si>
  <si>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</si>
  <si>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</si>
  <si>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</si>
  <si>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</si>
  <si>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</si>
  <si>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</si>
  <si>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</si>
  <si>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</si>
  <si>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</si>
  <si>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</si>
  <si>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</si>
  <si>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</si>
  <si>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</si>
  <si>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</si>
  <si>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</si>
  <si>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</si>
  <si>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</si>
  <si>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</si>
  <si>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</si>
  <si>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</si>
  <si>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</si>
  <si>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</si>
  <si>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</si>
  <si>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</si>
  <si>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</si>
  <si>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</si>
  <si>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</si>
  <si>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</si>
  <si>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</si>
  <si>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</si>
  <si>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</si>
  <si>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</si>
  <si>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</si>
  <si>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</si>
  <si>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</si>
  <si>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</si>
  <si>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</si>
  <si>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</si>
  <si>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</si>
  <si>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</si>
  <si>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</si>
  <si>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</si>
  <si>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</si>
  <si>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</si>
  <si>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</si>
  <si>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</si>
  <si>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</si>
  <si>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</si>
  <si>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</si>
  <si>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</si>
  <si>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</si>
  <si>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</si>
  <si>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</si>
  <si>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</si>
  <si>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</si>
  <si>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</si>
  <si>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</si>
  <si>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</si>
  <si>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</si>
  <si>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</si>
  <si>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</si>
  <si>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</si>
  <si>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</si>
  <si>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</si>
  <si>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</si>
  <si>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</si>
  <si>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</si>
  <si>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</si>
  <si>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</si>
  <si>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</si>
  <si>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</si>
  <si>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</si>
  <si>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</si>
  <si>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</si>
  <si>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</si>
  <si>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</si>
  <si>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</si>
  <si>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</si>
  <si>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</si>
  <si>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</si>
  <si>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</si>
  <si>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</si>
  <si>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</si>
  <si>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</si>
  <si>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</si>
  <si>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</si>
  <si>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</si>
  <si>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</si>
  <si>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</si>
  <si>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</si>
  <si>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</si>
  <si>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</si>
  <si>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</si>
  <si>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</si>
  <si>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</si>
  <si>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</si>
  <si>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</si>
  <si>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</si>
  <si>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</si>
  <si>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</si>
  <si>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</si>
  <si>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</si>
  <si>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</si>
  <si>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</si>
  <si>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</si>
  <si>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</si>
  <si>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</si>
  <si>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</si>
  <si>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</si>
  <si>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</si>
  <si>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</si>
  <si>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</si>
  <si>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</si>
  <si>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</si>
  <si>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</si>
  <si>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</si>
  <si>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</si>
  <si>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</si>
  <si>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</si>
  <si>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</si>
  <si>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</si>
  <si>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</si>
  <si>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</si>
  <si>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</si>
  <si>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</si>
  <si>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</si>
  <si>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</si>
  <si>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</si>
  <si>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</si>
  <si>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</si>
  <si>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</si>
  <si>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</si>
  <si>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</si>
  <si>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</si>
  <si>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</si>
  <si>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</si>
  <si>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</si>
  <si>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</si>
  <si>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</si>
  <si>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</si>
  <si>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</si>
  <si>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</si>
  <si>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</si>
  <si>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</si>
  <si>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</si>
  <si>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</si>
  <si>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</si>
  <si>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</si>
  <si>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</si>
  <si>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</si>
  <si>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</si>
  <si>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</si>
  <si>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</si>
  <si>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</si>
  <si>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</si>
  <si>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</si>
  <si>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</si>
  <si>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</si>
  <si>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</si>
  <si>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</si>
  <si>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</si>
  <si>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</si>
  <si>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</si>
  <si>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</si>
  <si>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</si>
  <si>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</si>
  <si>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</si>
  <si>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</si>
  <si>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</si>
  <si>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</si>
  <si>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</si>
  <si>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</si>
  <si>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</si>
  <si>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</si>
  <si>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</si>
  <si>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</si>
  <si>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</si>
  <si>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</si>
  <si>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</si>
  <si>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</si>
  <si>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</si>
  <si>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</si>
  <si>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</si>
  <si>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</si>
  <si>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</si>
  <si>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</si>
  <si>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</si>
  <si>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</si>
  <si>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</si>
  <si>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</si>
  <si>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</si>
  <si>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</si>
  <si>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</si>
  <si>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</si>
  <si>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</si>
  <si>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</si>
  <si>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</si>
  <si>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</si>
  <si>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</si>
  <si>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</si>
  <si>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</si>
  <si>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</si>
  <si>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</si>
  <si>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</si>
  <si>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</si>
  <si>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</si>
  <si>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</si>
  <si>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</si>
  <si>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</si>
  <si>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</si>
  <si>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</si>
  <si>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</si>
  <si>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</si>
  <si>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</si>
  <si>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</si>
  <si>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</si>
  <si>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</si>
  <si>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</si>
  <si>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</si>
  <si>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</si>
  <si>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</si>
  <si>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</si>
  <si>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</si>
  <si>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</si>
  <si>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</si>
  <si>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</si>
  <si>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</si>
  <si>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</si>
  <si>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</si>
  <si>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</si>
  <si>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</si>
  <si>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</si>
  <si>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</si>
  <si>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</si>
  <si>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</si>
  <si>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</si>
  <si>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</si>
  <si>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</si>
  <si>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</si>
  <si>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</si>
  <si>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</si>
  <si>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</si>
  <si>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</si>
  <si>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</si>
  <si>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</si>
  <si>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</si>
  <si>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</si>
  <si>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</si>
  <si>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</si>
  <si>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</si>
  <si>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</si>
  <si>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</si>
  <si>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</si>
  <si>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</si>
  <si>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</si>
  <si>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</si>
  <si>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</si>
  <si>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</si>
  <si>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</si>
  <si>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</si>
  <si>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</si>
  <si>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</si>
  <si>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</si>
  <si>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</si>
  <si>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</si>
  <si>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</si>
  <si>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</si>
  <si>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</si>
  <si>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</si>
  <si>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</si>
  <si>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</si>
  <si>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</si>
  <si>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</si>
  <si>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</si>
  <si>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</si>
  <si>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</si>
  <si>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</si>
  <si>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</si>
  <si>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</si>
  <si>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</si>
  <si>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</si>
  <si>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</si>
  <si>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</si>
  <si>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</si>
  <si>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</si>
  <si>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</si>
  <si>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</si>
  <si>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</si>
  <si>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</si>
  <si>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</si>
  <si>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</si>
  <si>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</si>
  <si>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</si>
  <si>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</si>
  <si>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</si>
  <si>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</si>
  <si>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</si>
  <si>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</si>
  <si>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</si>
  <si>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</si>
  <si>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</si>
  <si>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</si>
  <si>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</si>
  <si>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</si>
  <si>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</si>
  <si>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</si>
  <si>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</si>
  <si>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</si>
  <si>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</si>
  <si>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</si>
  <si>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</si>
  <si>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</si>
  <si>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</si>
  <si>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</si>
  <si>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</si>
  <si>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</si>
  <si>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</si>
  <si>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</si>
  <si>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</si>
  <si>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</si>
  <si>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</si>
  <si>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</si>
  <si>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</si>
  <si>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</si>
  <si>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</si>
  <si>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</si>
  <si>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</si>
  <si>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</si>
  <si>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</si>
  <si>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</si>
  <si>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</si>
  <si>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</si>
  <si>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</si>
  <si>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</si>
  <si>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</si>
  <si>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</si>
  <si>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</si>
  <si>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</si>
  <si>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</si>
  <si>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</si>
  <si>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</si>
  <si>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</si>
  <si>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</si>
  <si>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</si>
  <si>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</si>
  <si>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</si>
  <si>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</si>
  <si>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</si>
  <si>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</si>
  <si>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</si>
  <si>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</si>
  <si>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</si>
  <si>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</si>
  <si>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</si>
  <si>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</si>
  <si>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</si>
  <si>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</si>
  <si>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</si>
  <si>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</si>
  <si>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</si>
  <si>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</si>
  <si>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</si>
  <si>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</si>
  <si>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</si>
  <si>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</si>
  <si>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</si>
  <si>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</si>
  <si>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</si>
  <si>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</si>
  <si>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</si>
  <si>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</si>
  <si>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</si>
  <si>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</si>
  <si>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</si>
  <si>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</si>
  <si>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</si>
  <si>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</si>
  <si>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</si>
  <si>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</si>
  <si>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</si>
  <si>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</si>
  <si>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</si>
  <si>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</si>
  <si>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</si>
  <si>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</si>
  <si>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</si>
  <si>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</si>
  <si>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</si>
  <si>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</si>
  <si>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</si>
  <si>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</si>
  <si>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</si>
  <si>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</si>
  <si>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</si>
  <si>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</si>
  <si>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</si>
  <si>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</si>
  <si>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</si>
  <si>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</si>
  <si>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</si>
  <si>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</si>
  <si>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</si>
  <si>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</si>
  <si>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</si>
  <si>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</si>
  <si>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</si>
  <si>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</si>
  <si>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</si>
  <si>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</si>
  <si>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</si>
  <si>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</si>
  <si>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</si>
  <si>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</si>
  <si>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</si>
  <si>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</si>
  <si>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</si>
  <si>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</si>
  <si>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</si>
  <si>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</si>
  <si>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</si>
  <si>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</si>
  <si>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</si>
  <si>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</si>
  <si>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</si>
  <si>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</si>
  <si>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</si>
  <si>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</si>
  <si>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</si>
  <si>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</si>
  <si>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</si>
  <si>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</si>
  <si>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</si>
  <si>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</si>
  <si>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</si>
  <si>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</si>
  <si>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</si>
  <si>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</si>
  <si>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</si>
  <si>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</si>
  <si>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</si>
  <si>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</si>
  <si>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</si>
  <si>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</si>
  <si>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</si>
  <si>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</si>
  <si>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</si>
  <si>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</si>
  <si>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</si>
  <si>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</si>
  <si>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</si>
  <si>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</si>
  <si>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</si>
  <si>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</si>
  <si>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</si>
  <si>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</si>
  <si>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</si>
  <si>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</si>
  <si>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</si>
  <si>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</si>
  <si>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</si>
  <si>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</si>
  <si>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</si>
  <si>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</si>
  <si>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</si>
  <si>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</si>
  <si>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</si>
  <si>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</si>
  <si>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</si>
  <si>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</si>
  <si>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</si>
  <si>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</si>
  <si>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</si>
  <si>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</si>
  <si>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</si>
  <si>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</si>
  <si>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</si>
  <si>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</si>
  <si>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</si>
  <si>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</si>
  <si>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</si>
  <si>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</si>
  <si>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</si>
  <si>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</si>
  <si>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</si>
  <si>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</si>
  <si>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</si>
  <si>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</si>
  <si>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</si>
  <si>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</si>
  <si>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</si>
  <si>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</si>
  <si>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</si>
  <si>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</si>
  <si>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</si>
  <si>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</si>
  <si>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</si>
  <si>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</si>
  <si>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</si>
  <si>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</si>
  <si>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</si>
  <si>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</si>
  <si>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</si>
  <si>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</si>
  <si>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</si>
  <si>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</si>
  <si>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</si>
  <si>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</si>
  <si>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</si>
  <si>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</si>
  <si>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</si>
  <si>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</si>
  <si>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</si>
  <si>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</si>
  <si>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</si>
  <si>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</si>
  <si>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</si>
  <si>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</si>
  <si>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</si>
  <si>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</si>
  <si>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</si>
  <si>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</si>
  <si>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</si>
  <si>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</si>
  <si>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</si>
  <si>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</si>
  <si>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</si>
  <si>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</si>
  <si>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</si>
  <si>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</si>
  <si>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</si>
  <si>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</si>
  <si>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</si>
  <si>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</si>
  <si>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</si>
  <si>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</si>
  <si>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</si>
  <si>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</si>
  <si>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</si>
  <si>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</si>
  <si>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</si>
  <si>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</si>
  <si>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</si>
  <si>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</si>
  <si>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</si>
  <si>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</si>
  <si>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</si>
  <si>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</si>
  <si>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</si>
  <si>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</si>
  <si>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</si>
  <si>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</si>
  <si>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</si>
  <si>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</si>
  <si>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</si>
  <si>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</si>
  <si>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</si>
  <si>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</si>
  <si>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</si>
  <si>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</si>
  <si>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</si>
  <si>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</si>
  <si>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</si>
  <si>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</si>
  <si>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</si>
  <si>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</si>
  <si>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</si>
  <si>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</si>
  <si>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</si>
  <si>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</si>
  <si>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</si>
  <si>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</si>
  <si>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</si>
  <si>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</si>
  <si>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</si>
  <si>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</si>
  <si>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</si>
  <si>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</si>
  <si>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</si>
  <si>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</si>
  <si>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</si>
  <si>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</si>
  <si>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</si>
  <si>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</si>
  <si>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</si>
  <si>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</si>
  <si>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</si>
  <si>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</si>
  <si>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</si>
  <si>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</si>
  <si>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</si>
  <si>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</si>
  <si>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</si>
  <si>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</si>
  <si>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</si>
  <si>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</si>
  <si>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</si>
  <si>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</si>
  <si>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</si>
  <si>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</si>
  <si>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</si>
  <si>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</si>
  <si>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</si>
  <si>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</si>
  <si>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</si>
  <si>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</si>
  <si>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</si>
  <si>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</si>
  <si>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</si>
  <si>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</si>
  <si>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</si>
  <si>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</si>
  <si>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</si>
  <si>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</si>
  <si>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</si>
  <si>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</si>
  <si>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</si>
  <si>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</si>
  <si>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</si>
  <si>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</si>
  <si>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</si>
  <si>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</si>
  <si>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</si>
  <si>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</si>
  <si>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</si>
  <si>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</si>
  <si>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</si>
  <si>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</si>
  <si>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</si>
  <si>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</si>
  <si>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</si>
  <si>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</si>
  <si>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</si>
  <si>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</si>
  <si>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</si>
  <si>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</si>
  <si>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</si>
  <si>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</si>
  <si>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</si>
  <si>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</si>
  <si>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</si>
  <si>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</si>
  <si>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</si>
  <si>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</si>
  <si>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</si>
  <si>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</si>
  <si>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</si>
  <si>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</si>
  <si>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</si>
  <si>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</si>
  <si>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</si>
  <si>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</si>
  <si>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</si>
  <si>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</si>
  <si>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</si>
  <si>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</si>
  <si>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</si>
  <si>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</si>
  <si>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</si>
  <si>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</si>
  <si>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</si>
  <si>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</si>
  <si>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</si>
  <si>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</si>
  <si>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</si>
  <si>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</si>
  <si>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</si>
  <si>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</si>
  <si>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</si>
  <si>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</si>
  <si>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</si>
  <si>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</si>
  <si>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</si>
  <si>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</si>
  <si>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</si>
  <si>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</si>
  <si>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</si>
  <si>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</si>
  <si>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</si>
  <si>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</si>
  <si>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</si>
  <si>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</si>
  <si>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</si>
  <si>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</si>
  <si>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</si>
  <si>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</si>
  <si>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</si>
  <si>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</si>
  <si>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</si>
  <si>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</si>
  <si>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</si>
  <si>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</si>
  <si>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</si>
  <si>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</si>
  <si>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</si>
  <si>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</si>
  <si>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</si>
  <si>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</si>
  <si>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</si>
  <si>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</si>
  <si>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</si>
  <si>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</si>
  <si>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</si>
  <si>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</si>
  <si>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</si>
  <si>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</si>
  <si>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</si>
  <si>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</si>
  <si>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</si>
  <si>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</si>
  <si>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</si>
  <si>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</si>
  <si>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</si>
  <si>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</si>
  <si>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</si>
  <si>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</si>
  <si>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</si>
  <si>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</si>
  <si>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</si>
  <si>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</si>
  <si>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</si>
  <si>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</si>
  <si>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</si>
  <si>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</si>
  <si>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</si>
  <si>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</si>
  <si>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</si>
  <si>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</si>
  <si>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</si>
  <si>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</si>
  <si>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</si>
  <si>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</si>
  <si>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</si>
  <si>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</si>
  <si>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</si>
  <si>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</si>
  <si>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</si>
  <si>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</si>
  <si>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</si>
  <si>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</si>
  <si>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</si>
  <si>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</si>
  <si>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</si>
  <si>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</si>
  <si>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</si>
  <si>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</si>
  <si>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</si>
  <si>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</si>
  <si>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</si>
  <si>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</si>
  <si>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</si>
  <si>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</si>
  <si>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</si>
  <si>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</si>
  <si>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</si>
  <si>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</si>
  <si>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</si>
  <si>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</si>
  <si>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</si>
  <si>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</si>
  <si>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</si>
  <si>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</si>
  <si>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</si>
  <si>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</si>
  <si>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</si>
  <si>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</si>
  <si>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</si>
  <si>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</si>
  <si>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</si>
  <si>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</si>
  <si>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</si>
  <si>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</si>
  <si>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</si>
  <si>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</si>
  <si>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</si>
  <si>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</si>
  <si>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</si>
  <si>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</si>
  <si>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</si>
  <si>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</si>
  <si>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</si>
  <si>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</si>
  <si>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</si>
  <si>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</si>
  <si>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</si>
  <si>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</si>
  <si>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</si>
  <si>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</si>
  <si>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</si>
  <si>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</si>
  <si>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</si>
  <si>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</si>
  <si>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</si>
  <si>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</si>
  <si>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</si>
  <si>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</si>
  <si>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</si>
  <si>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</si>
  <si>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</si>
  <si>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</si>
  <si>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</si>
  <si>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</si>
  <si>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</si>
  <si>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</si>
  <si>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</si>
  <si>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</si>
  <si>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</si>
  <si>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</si>
  <si>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</si>
  <si>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</si>
  <si>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</si>
  <si>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</si>
  <si>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</si>
  <si>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</si>
  <si>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</si>
  <si>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</si>
  <si>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</si>
  <si>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</si>
  <si>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</si>
  <si>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</si>
  <si>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</si>
  <si>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</si>
  <si>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</si>
  <si>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</si>
  <si>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</si>
  <si>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</si>
  <si>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</si>
  <si>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</si>
  <si>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</si>
  <si>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</si>
  <si>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</si>
  <si>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</si>
  <si>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</si>
  <si>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</si>
  <si>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</si>
  <si>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</si>
  <si>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</si>
  <si>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</si>
  <si>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</si>
  <si>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</si>
  <si>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</si>
  <si>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</si>
  <si>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</si>
  <si>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</si>
  <si>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</si>
  <si>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</si>
  <si>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</si>
  <si>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</si>
  <si>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</si>
  <si>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</si>
  <si>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</si>
  <si>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</si>
  <si>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</si>
  <si>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</si>
  <si>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</si>
  <si>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</si>
  <si>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</si>
  <si>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</si>
  <si>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</si>
  <si>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</si>
  <si>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</si>
  <si>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</si>
  <si>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</si>
  <si>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</si>
  <si>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</si>
  <si>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</si>
  <si>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</si>
  <si>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</si>
  <si>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</si>
  <si>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</si>
  <si>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</si>
  <si>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</si>
  <si>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</si>
  <si>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</si>
  <si>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</si>
  <si>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</si>
  <si>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</si>
  <si>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</si>
  <si>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</si>
  <si>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</si>
  <si>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</si>
  <si>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</si>
  <si>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</si>
  <si>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</si>
  <si>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</si>
  <si>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</si>
  <si>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</si>
  <si>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</si>
  <si>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</si>
  <si>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</si>
  <si>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</si>
  <si>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</si>
  <si>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</si>
  <si>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</si>
  <si>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</si>
  <si>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</si>
  <si>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</si>
  <si>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</si>
  <si>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</si>
  <si>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</si>
  <si>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</si>
  <si>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</si>
  <si>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</si>
  <si>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</si>
  <si>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</si>
  <si>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</si>
  <si>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</si>
  <si>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</si>
  <si>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</si>
  <si>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</si>
  <si>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</si>
  <si>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</si>
  <si>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</si>
  <si>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</si>
  <si>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</si>
  <si>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</si>
  <si>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</si>
  <si>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</si>
  <si>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</si>
  <si>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</si>
  <si>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</si>
  <si>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</si>
  <si>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</si>
  <si>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</si>
  <si>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</si>
  <si>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</si>
  <si>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</si>
  <si>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</si>
  <si>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</si>
  <si>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</si>
  <si>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</si>
  <si>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</si>
  <si>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</si>
  <si>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</si>
  <si>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</si>
  <si>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</si>
  <si>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</si>
  <si>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</si>
  <si>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</si>
  <si>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</si>
  <si>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</si>
  <si>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</si>
  <si>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</si>
  <si>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</si>
  <si>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</si>
  <si>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</si>
  <si>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</si>
  <si>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</si>
  <si>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</si>
  <si>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</si>
  <si>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</si>
  <si>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</si>
  <si>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</si>
  <si>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</si>
  <si>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</si>
  <si>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</si>
  <si>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</si>
  <si>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</si>
  <si>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</si>
  <si>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</si>
  <si>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</si>
  <si>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</si>
  <si>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</si>
  <si>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</si>
  <si>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</si>
  <si>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</si>
  <si>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</si>
  <si>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</si>
  <si>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</si>
  <si>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</si>
  <si>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</si>
  <si>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</si>
  <si>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</si>
  <si>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</si>
  <si>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</si>
  <si>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</si>
  <si>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</si>
  <si>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</si>
  <si>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</si>
  <si>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</si>
  <si>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</si>
  <si>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</si>
  <si>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</si>
  <si>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</si>
  <si>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</si>
  <si>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</si>
  <si>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</si>
  <si>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</si>
  <si>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</si>
  <si>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</si>
  <si>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</si>
  <si>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</si>
  <si>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</si>
  <si>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</si>
  <si>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</si>
  <si>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</si>
  <si>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</si>
  <si>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</si>
  <si>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</si>
  <si>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</si>
  <si>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</si>
  <si>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</si>
  <si>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</si>
  <si>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</si>
  <si>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</si>
  <si>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</si>
  <si>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</si>
  <si>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</si>
  <si>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</si>
  <si>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</si>
  <si>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</si>
  <si>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</si>
  <si>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</si>
  <si>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</si>
  <si>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</si>
  <si>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</si>
  <si>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</si>
  <si>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</si>
  <si>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</si>
  <si>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</si>
  <si>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</si>
  <si>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</si>
  <si>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</si>
  <si>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</si>
  <si>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</si>
  <si>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</si>
  <si>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</si>
  <si>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</si>
  <si>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</si>
  <si>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</si>
  <si>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</si>
  <si>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</si>
  <si>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</si>
  <si>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</si>
  <si>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</si>
  <si>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</si>
  <si>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</si>
  <si>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</si>
  <si>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</si>
  <si>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</si>
  <si>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</si>
  <si>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</si>
  <si>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</si>
  <si>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</si>
  <si>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</si>
  <si>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</si>
  <si>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</si>
  <si>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</si>
  <si>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</si>
  <si>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</si>
  <si>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</si>
  <si>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</si>
  <si>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</si>
  <si>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</si>
  <si>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</si>
  <si>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</si>
  <si>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</si>
  <si>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</si>
  <si>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</si>
  <si>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</si>
  <si>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</si>
  <si>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</si>
  <si>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</si>
  <si>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</si>
  <si>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</si>
  <si>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</si>
  <si>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</si>
  <si>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</si>
  <si>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</si>
  <si>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</si>
  <si>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</si>
  <si>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</si>
  <si>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</si>
  <si>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</si>
  <si>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</si>
  <si>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</si>
  <si>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</si>
  <si>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</si>
  <si>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</si>
  <si>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</si>
  <si>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</si>
  <si>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</si>
  <si>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</si>
  <si>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</si>
  <si>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</si>
  <si>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</si>
  <si>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</si>
  <si>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</si>
  <si>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</si>
  <si>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</si>
  <si>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</si>
  <si>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</si>
  <si>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</si>
  <si>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</si>
  <si>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</si>
  <si>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</si>
  <si>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</si>
  <si>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</si>
  <si>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</si>
  <si>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</si>
  <si>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</si>
  <si>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</si>
  <si>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</si>
  <si>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</si>
  <si>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</si>
  <si>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</si>
  <si>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</si>
  <si>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</si>
  <si>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</si>
  <si>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</si>
  <si>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</si>
  <si>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</si>
  <si>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</si>
  <si>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</si>
  <si>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</si>
  <si>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</si>
  <si>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</si>
  <si>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</si>
  <si>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</si>
  <si>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</si>
  <si>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</si>
  <si>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</si>
  <si>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</si>
  <si>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</si>
  <si>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</si>
  <si>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</si>
  <si>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</si>
  <si>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</si>
  <si>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</si>
  <si>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</si>
  <si>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</si>
  <si>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</si>
  <si>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</si>
  <si>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</si>
  <si>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</si>
  <si>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</si>
  <si>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</si>
  <si>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</si>
  <si>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</si>
  <si>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</si>
  <si>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</si>
  <si>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</si>
  <si>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</si>
  <si>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</si>
  <si>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</si>
  <si>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</si>
  <si>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</si>
  <si>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</si>
  <si>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</si>
  <si>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</si>
  <si>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</si>
  <si>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</si>
  <si>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</si>
  <si>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</si>
  <si>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</si>
  <si>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</si>
  <si>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</si>
  <si>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</si>
  <si>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</si>
  <si>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</si>
  <si>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</si>
  <si>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</si>
  <si>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</si>
  <si>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</si>
  <si>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</si>
  <si>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</si>
  <si>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</si>
  <si>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</si>
  <si>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</si>
  <si>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</si>
  <si>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</si>
  <si>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</si>
  <si>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</si>
  <si>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</si>
  <si>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</si>
  <si>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</si>
  <si>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</si>
  <si>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</si>
  <si>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</si>
  <si>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</si>
  <si>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</si>
  <si>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</si>
  <si>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</si>
  <si>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</si>
  <si>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</si>
  <si>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</si>
  <si>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</si>
  <si>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</si>
  <si>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</si>
  <si>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</si>
  <si>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</si>
  <si>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</si>
  <si>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</si>
  <si>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</si>
  <si>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</si>
  <si>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</si>
  <si>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</si>
  <si>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</si>
  <si>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</si>
  <si>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</si>
  <si>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</si>
  <si>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</si>
  <si>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</si>
  <si>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</si>
  <si>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</si>
  <si>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</si>
  <si>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</si>
  <si>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</si>
  <si>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</si>
  <si>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</si>
  <si>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</si>
  <si>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</si>
  <si>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</si>
  <si>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</si>
  <si>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</si>
  <si>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</si>
  <si>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</si>
  <si>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</si>
  <si>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</si>
  <si>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</si>
  <si>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</si>
  <si>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</si>
  <si>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</si>
  <si>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</si>
  <si>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</si>
  <si>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</si>
  <si>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</si>
  <si>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</si>
  <si>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</si>
  <si>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</si>
  <si>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</si>
  <si>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</si>
  <si>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</si>
  <si>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</si>
  <si>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</si>
  <si>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</si>
  <si>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</si>
  <si>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</si>
  <si>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</si>
  <si>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</si>
  <si>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</si>
  <si>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</si>
  <si>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</si>
  <si>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</si>
  <si>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</si>
  <si>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</si>
  <si>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</si>
  <si>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</si>
  <si>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</si>
  <si>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</si>
  <si>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</si>
  <si>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</si>
  <si>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</si>
  <si>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</si>
  <si>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</si>
  <si>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</si>
  <si>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</si>
  <si>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</si>
  <si>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</si>
  <si>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</si>
  <si>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</si>
  <si>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</si>
  <si>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</si>
  <si>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</si>
  <si>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</si>
  <si>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</si>
  <si>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</si>
  <si>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</si>
  <si>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</si>
  <si>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</si>
  <si>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</si>
  <si>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</si>
  <si>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</si>
  <si>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</si>
  <si>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</si>
  <si>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</si>
  <si>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</si>
  <si>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</si>
  <si>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</si>
  <si>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</si>
  <si>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</si>
  <si>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</si>
  <si>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</si>
  <si>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</si>
  <si>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</si>
  <si>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</si>
  <si>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</si>
  <si>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</si>
  <si>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</si>
  <si>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</si>
  <si>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</si>
  <si>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</si>
  <si>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</si>
  <si>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</si>
  <si>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</si>
  <si>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</si>
  <si>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</si>
  <si>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</si>
  <si>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</si>
  <si>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</si>
  <si>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</si>
  <si>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</si>
  <si>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</si>
  <si>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</si>
  <si>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</si>
  <si>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</si>
  <si>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</si>
  <si>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</si>
  <si>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</si>
  <si>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</si>
  <si>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</si>
  <si>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</si>
  <si>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</si>
  <si>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</si>
  <si>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</si>
  <si>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</si>
  <si>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</si>
  <si>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</si>
  <si>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</si>
  <si>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</si>
  <si>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</si>
  <si>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</si>
  <si>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</si>
  <si>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</si>
  <si>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</si>
  <si>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</si>
  <si>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</si>
  <si>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</si>
  <si>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</si>
  <si>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</si>
  <si>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</si>
  <si>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</si>
  <si>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</si>
  <si>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</si>
  <si>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</si>
  <si>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</si>
  <si>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</si>
  <si>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</si>
  <si>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</si>
  <si>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</si>
  <si>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</si>
  <si>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</si>
  <si>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</si>
  <si>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</si>
  <si>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</si>
  <si>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</si>
  <si>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</si>
  <si>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</si>
  <si>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</si>
  <si>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</si>
  <si>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</si>
  <si>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</si>
  <si>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</si>
  <si>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</si>
  <si>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</si>
  <si>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</si>
  <si>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</si>
  <si>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</si>
  <si>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</si>
  <si>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</si>
  <si>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</si>
  <si>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</si>
  <si>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</si>
  <si>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</si>
  <si>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</si>
  <si>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</si>
  <si>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</si>
  <si>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</si>
  <si>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</si>
  <si>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</si>
  <si>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</si>
  <si>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</si>
  <si>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</si>
  <si>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</si>
  <si>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</si>
  <si>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</si>
  <si>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</si>
  <si>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</si>
  <si>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</si>
  <si>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</si>
  <si>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</si>
  <si>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</si>
  <si>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</si>
  <si>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</si>
  <si>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</si>
  <si>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</si>
  <si>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</si>
  <si>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</si>
  <si>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</si>
  <si>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</si>
  <si>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</si>
  <si>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</si>
  <si>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</si>
  <si>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</si>
  <si>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</si>
  <si>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</si>
  <si>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</si>
  <si>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</si>
  <si>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</si>
  <si>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</si>
  <si>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</si>
  <si>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</si>
  <si>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</si>
  <si>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</si>
  <si>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</si>
  <si>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</si>
  <si>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</si>
  <si>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</si>
  <si>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</si>
  <si>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</si>
  <si>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</si>
  <si>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</si>
  <si>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</si>
  <si>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</si>
  <si>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</si>
  <si>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</si>
  <si>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</si>
  <si>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</si>
  <si>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</si>
  <si>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</si>
  <si>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</si>
  <si>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</si>
  <si>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</si>
  <si>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</si>
  <si>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</si>
  <si>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</si>
  <si>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</si>
  <si>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</si>
  <si>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</si>
  <si>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</si>
  <si>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</si>
  <si>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</si>
  <si>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</si>
  <si>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</si>
  <si>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</si>
  <si>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</si>
  <si>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</si>
  <si>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</si>
  <si>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</si>
  <si>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</si>
  <si>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</si>
  <si>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</si>
  <si>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</si>
  <si>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</si>
  <si>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</si>
  <si>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</si>
  <si>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</si>
  <si>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</si>
  <si>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</si>
  <si>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</si>
  <si>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</si>
  <si>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</si>
  <si>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</si>
  <si>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</si>
  <si>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</si>
  <si>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</si>
  <si>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</si>
  <si>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</si>
  <si>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</si>
  <si>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</si>
  <si>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</si>
  <si>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</si>
  <si>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</si>
  <si>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</si>
  <si>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</si>
  <si>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</si>
  <si>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</si>
  <si>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</si>
  <si>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</si>
  <si>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</si>
  <si>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</si>
  <si>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</si>
  <si>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</si>
  <si>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</si>
  <si>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</si>
  <si>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</si>
  <si>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</si>
  <si>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</si>
  <si>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</si>
  <si>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</si>
  <si>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</si>
  <si>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</si>
  <si>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</si>
  <si>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</si>
  <si>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</si>
  <si>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</si>
  <si>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</si>
  <si>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</si>
  <si>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</si>
  <si>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</si>
  <si>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</si>
  <si>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</si>
  <si>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</si>
  <si>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</si>
  <si>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</si>
  <si>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</si>
  <si>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</si>
  <si>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</si>
  <si>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</si>
  <si>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</si>
  <si>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</si>
  <si>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</si>
  <si>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</si>
  <si>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</si>
  <si>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</si>
  <si>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</si>
  <si>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</si>
  <si>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</si>
  <si>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</si>
  <si>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</si>
  <si>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</si>
  <si>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</si>
  <si>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</si>
  <si>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</si>
  <si>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</si>
  <si>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</si>
  <si>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</si>
  <si>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</si>
  <si>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</si>
  <si>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</si>
  <si>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</si>
  <si>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</si>
  <si>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</si>
  <si>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</si>
  <si>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</si>
  <si>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</si>
  <si>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</si>
  <si>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</si>
  <si>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</si>
  <si>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</si>
  <si>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</si>
  <si>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</si>
  <si>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</si>
  <si>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</si>
  <si>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</si>
  <si>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</si>
  <si>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</si>
  <si>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</si>
  <si>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</si>
  <si>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</si>
  <si>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</si>
  <si>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</si>
  <si>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</si>
  <si>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</si>
  <si>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</si>
  <si>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</si>
  <si>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</si>
  <si>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</si>
  <si>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</si>
  <si>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</si>
  <si>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</si>
  <si>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</si>
  <si>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</si>
  <si>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</si>
  <si>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</si>
  <si>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</si>
  <si>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</si>
  <si>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</si>
  <si>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</si>
  <si>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</si>
  <si>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</si>
  <si>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</si>
  <si>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</si>
  <si>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</si>
  <si>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</si>
  <si>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</si>
  <si>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</si>
  <si>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</si>
  <si>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</si>
  <si>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</si>
  <si>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</si>
  <si>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</si>
  <si>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</si>
  <si>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</si>
  <si>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</si>
  <si>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</si>
  <si>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</si>
  <si>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</si>
  <si>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</si>
  <si>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</si>
  <si>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</si>
  <si>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</si>
  <si>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</si>
  <si>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</si>
  <si>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</si>
  <si>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</si>
  <si>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</si>
  <si>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</si>
  <si>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</si>
  <si>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</si>
  <si>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</si>
  <si>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</si>
  <si>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</si>
  <si>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</si>
  <si>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</si>
  <si>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</si>
  <si>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</si>
  <si>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</si>
  <si>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</si>
  <si>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</si>
  <si>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</si>
  <si>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</si>
  <si>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</si>
  <si>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</si>
  <si>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</si>
  <si>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</si>
  <si>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</si>
  <si>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</si>
  <si>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</si>
  <si>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</si>
  <si>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</si>
  <si>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</si>
  <si>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</si>
  <si>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</si>
  <si>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</si>
  <si>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</si>
  <si>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</si>
  <si>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</si>
  <si>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</si>
  <si>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</si>
  <si>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</si>
  <si>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</si>
  <si>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</si>
  <si>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</si>
  <si>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</si>
  <si>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</si>
  <si>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</si>
  <si>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</si>
  <si>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</si>
  <si>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</si>
  <si>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</si>
  <si>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</si>
  <si>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</si>
  <si>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</si>
  <si>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</si>
  <si>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</si>
  <si>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</si>
  <si>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</si>
  <si>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</si>
  <si>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</si>
  <si>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</si>
  <si>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</si>
  <si>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</si>
  <si>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</si>
  <si>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</si>
  <si>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</si>
  <si>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</si>
  <si>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</si>
  <si>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</si>
  <si>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</si>
  <si>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</si>
  <si>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</si>
  <si>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</si>
  <si>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</si>
  <si>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</si>
  <si>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</si>
  <si>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</si>
  <si>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</si>
  <si>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</si>
  <si>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</si>
  <si>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</si>
  <si>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</si>
  <si>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</si>
  <si>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</si>
  <si>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</si>
  <si>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</si>
  <si>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</si>
  <si>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</si>
  <si>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</si>
  <si>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</si>
  <si>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</si>
  <si>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</si>
  <si>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</si>
  <si>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</si>
  <si>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</si>
  <si>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</si>
  <si>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</si>
  <si>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</si>
  <si>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</si>
  <si>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</si>
  <si>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</si>
  <si>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</si>
  <si>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</si>
  <si>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</si>
  <si>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</si>
  <si>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</si>
  <si>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</si>
  <si>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</si>
  <si>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</si>
  <si>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</si>
  <si>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</si>
  <si>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</si>
  <si>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</si>
  <si>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</si>
  <si>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</si>
  <si>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</si>
  <si>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</si>
  <si>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</si>
  <si>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</si>
  <si>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</si>
  <si>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</si>
  <si>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</si>
  <si>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</si>
  <si>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</si>
  <si>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</si>
  <si>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</si>
  <si>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</si>
  <si>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</si>
  <si>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</si>
  <si>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</si>
  <si>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</si>
  <si>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</si>
  <si>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</si>
  <si>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</si>
  <si>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</si>
  <si>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</si>
  <si>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</si>
  <si>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</si>
  <si>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</si>
  <si>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</si>
  <si>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</si>
  <si>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</si>
  <si>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</si>
  <si>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</si>
  <si>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</si>
  <si>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</si>
  <si>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</si>
  <si>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</si>
  <si>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</si>
  <si>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</si>
  <si>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</si>
  <si>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</si>
  <si>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</si>
  <si>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</si>
  <si>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</si>
  <si>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</si>
  <si>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</si>
  <si>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</si>
  <si>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</si>
  <si>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</si>
  <si>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</si>
  <si>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</si>
  <si>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</si>
  <si>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</si>
  <si>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</si>
  <si>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</si>
  <si>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</si>
  <si>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</si>
  <si>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</si>
  <si>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</si>
  <si>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</si>
  <si>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</si>
  <si>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</si>
  <si>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</si>
  <si>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</si>
  <si>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</si>
  <si>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</si>
  <si>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</si>
  <si>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</si>
  <si>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</si>
  <si>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</si>
  <si>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</si>
  <si>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</si>
  <si>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</si>
  <si>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</si>
  <si>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</si>
  <si>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</si>
  <si>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</si>
  <si>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</si>
  <si>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</si>
  <si>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</si>
  <si>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</si>
  <si>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</si>
  <si>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</si>
  <si>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</si>
  <si>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</si>
  <si>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</si>
  <si>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</si>
  <si>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</si>
  <si>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</si>
  <si>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</si>
  <si>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</si>
  <si>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</si>
  <si>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</si>
  <si>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</si>
  <si>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</si>
  <si>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</si>
  <si>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</si>
  <si>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</si>
  <si>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</si>
  <si>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</si>
  <si>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</si>
  <si>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</si>
  <si>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</si>
  <si>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</si>
  <si>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</si>
  <si>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</si>
  <si>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</si>
  <si>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</si>
  <si>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</si>
  <si>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</si>
  <si>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</si>
  <si>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</si>
  <si>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</si>
  <si>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</si>
  <si>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</si>
  <si>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</si>
  <si>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</si>
  <si>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</si>
  <si>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</si>
  <si>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</si>
  <si>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</si>
  <si>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</si>
  <si>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</si>
  <si>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</si>
  <si>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</si>
  <si>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</si>
  <si>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</si>
  <si>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</si>
  <si>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</si>
  <si>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</si>
  <si>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</si>
  <si>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</si>
  <si>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</si>
  <si>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</si>
  <si>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</si>
  <si>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</si>
  <si>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</si>
  <si>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</si>
  <si>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</si>
  <si>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</si>
  <si>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</si>
  <si>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</si>
  <si>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</si>
  <si>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</si>
  <si>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</si>
  <si>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</si>
  <si>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</si>
  <si>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</si>
  <si>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</si>
  <si>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</si>
  <si>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</si>
  <si>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</si>
  <si>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</si>
  <si>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</si>
  <si>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</si>
  <si>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</si>
  <si>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</si>
  <si>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</si>
  <si>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</si>
  <si>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</si>
  <si>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</si>
  <si>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</si>
  <si>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</si>
  <si>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</si>
  <si>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</si>
  <si>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</si>
  <si>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</si>
  <si>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</si>
  <si>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</si>
  <si>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</si>
  <si>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</si>
  <si>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</si>
  <si>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</si>
  <si>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</si>
  <si>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</si>
  <si>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</si>
  <si>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</si>
  <si>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</si>
  <si>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</si>
  <si>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</si>
  <si>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</si>
  <si>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</si>
  <si>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</si>
  <si>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</si>
  <si>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</si>
  <si>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</si>
  <si>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</si>
  <si>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</si>
  <si>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</si>
  <si>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</si>
  <si>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</si>
  <si>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</si>
  <si>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</si>
  <si>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</si>
  <si>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</si>
  <si>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</si>
  <si>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</si>
  <si>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</si>
  <si>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</si>
  <si>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</si>
  <si>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</si>
  <si>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</si>
  <si>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</si>
  <si>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</si>
  <si>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</si>
  <si>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</si>
  <si>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</si>
  <si>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</si>
  <si>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</si>
  <si>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</si>
  <si>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</si>
  <si>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</si>
  <si>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</si>
  <si>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</si>
  <si>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</si>
  <si>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</si>
  <si>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</si>
  <si>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</si>
  <si>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</si>
  <si>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</si>
  <si>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</si>
  <si>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</si>
  <si>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</si>
  <si>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</si>
  <si>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</si>
  <si>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</si>
  <si>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</si>
  <si>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</si>
  <si>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</si>
  <si>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</si>
  <si>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</si>
  <si>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</si>
  <si>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</si>
  <si>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</si>
  <si>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</si>
  <si>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</si>
  <si>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</si>
  <si>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</si>
  <si>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</si>
  <si>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</si>
  <si>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</si>
  <si>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</si>
  <si>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</si>
  <si>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</si>
  <si>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</si>
  <si>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</si>
  <si>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</si>
  <si>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</si>
  <si>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</si>
  <si>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</si>
  <si>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</si>
  <si>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</si>
  <si>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</si>
  <si>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</si>
  <si>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</si>
  <si>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</si>
  <si>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</si>
  <si>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</si>
  <si>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</si>
  <si>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</si>
  <si>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</si>
  <si>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</si>
  <si>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</si>
  <si>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</si>
  <si>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</si>
  <si>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</si>
  <si>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</si>
  <si>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</si>
  <si>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</si>
  <si>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</si>
  <si>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</si>
  <si>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</si>
  <si>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</si>
  <si>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</si>
  <si>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</si>
  <si>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</si>
  <si>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</si>
  <si>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</si>
  <si>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</si>
  <si>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</si>
  <si>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</si>
  <si>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</si>
  <si>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</si>
  <si>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</si>
  <si>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</si>
  <si>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</si>
  <si>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</si>
  <si>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</si>
  <si>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</si>
  <si>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</si>
  <si>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</si>
  <si>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</si>
  <si>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</si>
  <si>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</si>
  <si>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</si>
  <si>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</si>
  <si>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</si>
  <si>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</si>
  <si>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</si>
  <si>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</si>
  <si>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</si>
  <si>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</si>
  <si>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</si>
  <si>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</si>
  <si>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</si>
  <si>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</si>
  <si>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</si>
  <si>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</si>
  <si>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</si>
  <si>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</si>
  <si>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</si>
  <si>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</si>
  <si>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</si>
  <si>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</si>
  <si>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</si>
  <si>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</si>
  <si>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</si>
  <si>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</si>
  <si>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</si>
  <si>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</si>
  <si>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</si>
  <si>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</si>
  <si>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</si>
  <si>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</si>
  <si>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</si>
  <si>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</si>
  <si>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</si>
  <si>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</si>
  <si>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</si>
  <si>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</si>
  <si>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</si>
  <si>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</si>
  <si>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</si>
  <si>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</si>
  <si>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</si>
  <si>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</si>
  <si>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</si>
  <si>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</si>
  <si>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</si>
  <si>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</si>
  <si>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</si>
  <si>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</si>
  <si>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</si>
  <si>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</si>
  <si>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</si>
  <si>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</si>
  <si>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</si>
  <si>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</si>
  <si>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</si>
  <si>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</si>
  <si>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</si>
  <si>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</si>
  <si>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</si>
  <si>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</si>
  <si>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</si>
  <si>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</si>
  <si>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</si>
  <si>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</si>
  <si>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</si>
  <si>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</si>
  <si>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</si>
  <si>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</si>
  <si>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</si>
  <si>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</si>
  <si>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</si>
  <si>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</si>
  <si>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</si>
  <si>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</si>
  <si>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</si>
  <si>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</si>
  <si>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</si>
  <si>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</si>
  <si>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</si>
  <si>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</si>
  <si>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</si>
  <si>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</si>
  <si>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</si>
  <si>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</si>
  <si>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</si>
  <si>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</si>
  <si>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</si>
  <si>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</si>
  <si>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</si>
  <si>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</si>
  <si>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</si>
  <si>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</si>
  <si>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</si>
  <si>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</si>
  <si>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</si>
  <si>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</si>
  <si>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</si>
  <si>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</si>
  <si>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</si>
  <si>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</si>
  <si>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</si>
  <si>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</si>
  <si>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</si>
  <si>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</si>
  <si>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</si>
  <si>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</si>
  <si>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</si>
  <si>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</si>
  <si>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</si>
  <si>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</si>
  <si>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</si>
  <si>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</si>
  <si>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</si>
  <si>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</si>
  <si>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</si>
  <si>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</si>
  <si>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</si>
  <si>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</si>
  <si>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</si>
  <si>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</si>
  <si>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</si>
  <si>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</si>
  <si>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</si>
  <si>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</si>
  <si>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</si>
  <si>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</si>
  <si>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</si>
  <si>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</si>
  <si>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</si>
  <si>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</si>
  <si>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</si>
  <si>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</si>
  <si>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</si>
  <si>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</si>
  <si>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</si>
  <si>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</si>
  <si>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</si>
  <si>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</si>
  <si>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</si>
  <si>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</si>
  <si>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</si>
  <si>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</si>
  <si>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</si>
  <si>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</si>
  <si>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</si>
  <si>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</si>
  <si>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</si>
  <si>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</si>
  <si>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</si>
  <si>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</si>
  <si>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</si>
  <si>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</si>
  <si>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</si>
  <si>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</si>
  <si>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</si>
  <si>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</si>
  <si>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</si>
  <si>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</si>
  <si>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</si>
  <si>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</si>
  <si>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</si>
  <si>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</si>
  <si>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</si>
  <si>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</si>
  <si>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</si>
  <si>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</si>
  <si>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</si>
  <si>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</si>
  <si>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</si>
  <si>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</si>
  <si>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</si>
  <si>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</si>
  <si>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</si>
  <si>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</si>
  <si>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</si>
  <si>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</si>
  <si>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</si>
  <si>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</si>
  <si>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</si>
  <si>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</si>
  <si>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</si>
  <si>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</si>
  <si>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</si>
  <si>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</si>
  <si>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</si>
  <si>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</si>
  <si>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</si>
  <si>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</si>
  <si>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</si>
  <si>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</si>
  <si>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</si>
  <si>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</si>
  <si>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</si>
  <si>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</si>
  <si>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</si>
  <si>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</si>
  <si>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</si>
  <si>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</si>
  <si>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</si>
  <si>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</si>
  <si>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</si>
  <si>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</si>
  <si>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</si>
  <si>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</si>
  <si>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</si>
  <si>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</si>
  <si>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</si>
  <si>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</si>
  <si>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</si>
  <si>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</si>
  <si>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</si>
  <si>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</si>
  <si>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</si>
  <si>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</si>
  <si>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</si>
  <si>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</si>
  <si>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</si>
  <si>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</si>
  <si>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</si>
  <si>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</si>
  <si>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</si>
  <si>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</si>
  <si>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</si>
  <si>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</si>
  <si>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</si>
  <si>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</si>
  <si>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</si>
  <si>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</si>
  <si>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</si>
  <si>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</si>
  <si>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</si>
  <si>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</si>
  <si>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</si>
  <si>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</si>
  <si>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</si>
  <si>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</si>
  <si>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</si>
  <si>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</si>
  <si>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</si>
  <si>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</si>
  <si>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</si>
  <si>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</si>
  <si>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</si>
  <si>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</si>
  <si>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</si>
  <si>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</si>
  <si>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</si>
  <si>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</si>
  <si>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</si>
  <si>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</si>
  <si>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</si>
  <si>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</si>
  <si>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</si>
  <si>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</si>
  <si>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</si>
  <si>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</si>
  <si>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</si>
  <si>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</si>
  <si>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</si>
  <si>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</si>
  <si>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</si>
  <si>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</si>
  <si>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</si>
  <si>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</si>
  <si>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</si>
  <si>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</si>
  <si>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</si>
  <si>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</si>
  <si>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</si>
  <si>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</si>
  <si>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</si>
  <si>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</si>
  <si>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</si>
  <si>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</si>
  <si>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</si>
  <si>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</si>
  <si>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</si>
  <si>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</si>
  <si>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</si>
  <si>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</si>
  <si>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</si>
  <si>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</si>
  <si>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</si>
  <si>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</si>
  <si>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</si>
  <si>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</si>
  <si>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</si>
  <si>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</si>
  <si>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</si>
  <si>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</si>
  <si>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</si>
  <si>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</si>
  <si>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</si>
  <si>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</si>
  <si>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</si>
  <si>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</si>
  <si>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</si>
  <si>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</si>
  <si>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</si>
  <si>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</si>
  <si>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</si>
  <si>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</si>
  <si>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</si>
  <si>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</si>
  <si>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</si>
  <si>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</si>
  <si>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</si>
  <si>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</si>
  <si>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</si>
  <si>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</si>
  <si>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</si>
  <si>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</si>
  <si>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</si>
  <si>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</si>
  <si>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</si>
  <si>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</si>
  <si>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</si>
  <si>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</si>
  <si>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</si>
  <si>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</si>
  <si>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</si>
  <si>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</si>
  <si>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</si>
  <si>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</si>
  <si>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</si>
  <si>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</si>
  <si>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</si>
  <si>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</si>
  <si>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</si>
  <si>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</si>
  <si>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</si>
  <si>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</si>
  <si>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</si>
  <si>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</si>
  <si>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</si>
  <si>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</si>
  <si>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</si>
  <si>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</si>
  <si>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</si>
  <si>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</si>
  <si>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</si>
  <si>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</si>
  <si>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</si>
  <si>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</si>
  <si>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</si>
  <si>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</si>
  <si>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</si>
  <si>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</si>
  <si>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</si>
  <si>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</si>
  <si>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</si>
  <si>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</si>
  <si>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</si>
  <si>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</si>
  <si>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</si>
  <si>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</si>
  <si>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</si>
  <si>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</si>
  <si>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</si>
  <si>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</si>
  <si>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</si>
  <si>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</si>
  <si>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</si>
  <si>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</si>
  <si>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</si>
  <si>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</si>
  <si>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</si>
  <si>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</si>
  <si>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</si>
  <si>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</si>
  <si>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</si>
  <si>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</si>
  <si>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</si>
  <si>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</si>
  <si>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</si>
  <si>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</si>
  <si>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</si>
  <si>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</si>
  <si>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</si>
  <si>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</si>
  <si>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</si>
  <si>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</si>
  <si>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</si>
  <si>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</si>
  <si>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</si>
  <si>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</si>
  <si>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</si>
  <si>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</si>
  <si>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</si>
  <si>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</si>
  <si>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</si>
  <si>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</si>
  <si>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</si>
  <si>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</si>
  <si>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</si>
  <si>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</si>
  <si>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</si>
  <si>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</si>
  <si>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</si>
  <si>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</si>
  <si>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</si>
  <si>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</si>
  <si>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</si>
  <si>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</si>
  <si>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</si>
  <si>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</si>
  <si>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</si>
  <si>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</si>
  <si>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</si>
  <si>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</si>
  <si>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</si>
  <si>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</si>
  <si>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</si>
  <si>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</si>
  <si>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</si>
  <si>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</si>
  <si>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</si>
  <si>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</si>
  <si>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</si>
  <si>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</si>
  <si>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</si>
  <si>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</si>
  <si>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</si>
  <si>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</si>
  <si>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</si>
  <si>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</si>
  <si>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</si>
  <si>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</si>
  <si>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</si>
  <si>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</si>
  <si>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</si>
  <si>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</si>
  <si>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</si>
  <si>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</si>
  <si>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</si>
  <si>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</si>
  <si>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</si>
  <si>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</si>
  <si>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</si>
  <si>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</si>
  <si>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</si>
  <si>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</si>
  <si>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</si>
  <si>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</si>
  <si>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</si>
  <si>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</si>
  <si>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</si>
  <si>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</si>
  <si>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</si>
  <si>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</si>
  <si>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</si>
  <si>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</si>
  <si>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</si>
  <si>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</si>
  <si>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</si>
  <si>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</si>
  <si>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</si>
  <si>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</si>
  <si>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</si>
  <si>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</si>
  <si>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</si>
  <si>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</si>
  <si>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</si>
  <si>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</si>
  <si>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</si>
  <si>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</si>
  <si>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</si>
  <si>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</si>
  <si>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</si>
  <si>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</si>
  <si>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</si>
  <si>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</si>
  <si>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</si>
  <si>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</si>
  <si>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</si>
  <si>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</si>
  <si>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</si>
  <si>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</si>
  <si>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</si>
  <si>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</si>
  <si>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</si>
  <si>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</si>
  <si>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</si>
  <si>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</si>
  <si>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</si>
  <si>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</si>
  <si>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</si>
  <si>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</si>
  <si>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</si>
  <si>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</si>
  <si>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</si>
  <si>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</si>
  <si>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</si>
  <si>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</si>
  <si>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</si>
  <si>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</si>
  <si>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</si>
  <si>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</si>
  <si>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</si>
  <si>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</si>
  <si>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</si>
  <si>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</si>
  <si>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</si>
  <si>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</si>
  <si>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</si>
  <si>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</si>
  <si>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</si>
  <si>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</si>
  <si>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</si>
  <si>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</si>
  <si>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</si>
  <si>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</si>
  <si>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</si>
  <si>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</si>
  <si>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</si>
  <si>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</si>
  <si>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</si>
  <si>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</si>
  <si>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</si>
  <si>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</si>
  <si>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</si>
  <si>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</si>
  <si>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</si>
  <si>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</si>
  <si>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</si>
  <si>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</si>
  <si>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</si>
  <si>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</si>
  <si>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</si>
  <si>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</si>
  <si>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</si>
  <si>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</si>
  <si>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</si>
  <si>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</si>
  <si>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</si>
  <si>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</si>
  <si>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</si>
  <si>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</si>
  <si>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</si>
  <si>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</si>
  <si>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</si>
  <si>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</si>
  <si>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</si>
  <si>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</si>
  <si>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</si>
  <si>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</si>
  <si>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</si>
  <si>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</si>
  <si>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</si>
  <si>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</si>
  <si>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</si>
  <si>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</si>
  <si>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</si>
  <si>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</si>
  <si>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</si>
  <si>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</si>
  <si>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</si>
  <si>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</si>
  <si>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</si>
  <si>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</si>
  <si>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</si>
  <si>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</si>
  <si>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</si>
  <si>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</si>
  <si>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</si>
  <si>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</si>
  <si>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</si>
  <si>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</si>
  <si>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</si>
  <si>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</si>
  <si>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</si>
  <si>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</si>
  <si>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</si>
  <si>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</si>
  <si>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</si>
  <si>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</si>
  <si>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</si>
  <si>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</si>
  <si>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</si>
  <si>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</si>
  <si>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</si>
  <si>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</si>
  <si>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</si>
  <si>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</si>
  <si>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</si>
  <si>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</si>
  <si>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</si>
  <si>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</si>
  <si>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</si>
  <si>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</si>
  <si>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</si>
  <si>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</si>
  <si>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</si>
  <si>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</si>
  <si>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</si>
  <si>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</si>
  <si>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</si>
  <si>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</si>
  <si>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</si>
  <si>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</si>
  <si>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</si>
  <si>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</si>
  <si>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</si>
  <si>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</si>
  <si>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</si>
  <si>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</si>
  <si>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</si>
  <si>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</si>
  <si>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</si>
  <si>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</si>
  <si>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</si>
  <si>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</si>
  <si>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</si>
  <si>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</si>
  <si>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</si>
  <si>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</si>
  <si>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</si>
  <si>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</si>
  <si>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</si>
  <si>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</si>
  <si>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</si>
  <si>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</si>
  <si>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</si>
  <si>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</si>
  <si>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</si>
  <si>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</si>
  <si>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</si>
  <si>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</si>
  <si>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</si>
  <si>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</si>
  <si>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</si>
  <si>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</si>
  <si>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</si>
  <si>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</si>
  <si>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</si>
  <si>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</si>
  <si>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</si>
  <si>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</si>
  <si>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</si>
  <si>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</si>
  <si>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</si>
  <si>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</si>
  <si>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</si>
  <si>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</si>
  <si>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</si>
  <si>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</si>
  <si>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</si>
  <si>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</si>
  <si>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</si>
  <si>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</si>
  <si>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</si>
  <si>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</si>
  <si>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</si>
  <si>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</si>
  <si>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</si>
  <si>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</si>
  <si>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</si>
  <si>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</si>
  <si>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</si>
  <si>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</si>
  <si>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</si>
  <si>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</si>
  <si>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</si>
  <si>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</si>
  <si>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</si>
  <si>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</si>
  <si>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</si>
  <si>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</si>
  <si>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</si>
  <si>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</si>
  <si>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</si>
  <si>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</si>
  <si>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</si>
  <si>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</si>
  <si>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</si>
  <si>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</si>
  <si>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</si>
  <si>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</si>
  <si>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</si>
  <si>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</si>
  <si>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</si>
  <si>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</si>
  <si>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</si>
  <si>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</si>
  <si>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</si>
  <si>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</si>
  <si>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</si>
  <si>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</si>
  <si>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</si>
  <si>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</si>
  <si>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</si>
  <si>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</si>
  <si>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</si>
  <si>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</si>
  <si>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</si>
  <si>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</si>
  <si>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</si>
  <si>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</si>
  <si>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</si>
  <si>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</si>
  <si>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</si>
  <si>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</si>
  <si>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</si>
  <si>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</si>
  <si>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</si>
  <si>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</si>
  <si>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</si>
  <si>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</si>
  <si>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</si>
  <si>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</si>
  <si>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</si>
  <si>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</si>
  <si>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</si>
  <si>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</si>
  <si>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</si>
  <si>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</si>
  <si>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</si>
  <si>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</si>
  <si>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</si>
  <si>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</si>
  <si>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</si>
  <si>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</si>
  <si>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</si>
  <si>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</si>
  <si>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</si>
  <si>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</si>
  <si>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</si>
  <si>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</si>
  <si>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</si>
  <si>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</si>
  <si>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</si>
  <si>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</si>
  <si>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</si>
  <si>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</si>
  <si>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</si>
  <si>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</si>
  <si>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</si>
  <si>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</si>
  <si>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</si>
  <si>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</si>
  <si>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</si>
  <si>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</si>
  <si>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</si>
  <si>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</si>
  <si>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</si>
  <si>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</si>
  <si>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</si>
  <si>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</si>
  <si>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</si>
  <si>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</si>
  <si>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</si>
  <si>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</si>
  <si>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</si>
  <si>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</si>
  <si>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</si>
  <si>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</si>
  <si>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</si>
  <si>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</si>
  <si>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</si>
  <si>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</si>
  <si>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</si>
  <si>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</si>
  <si>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</si>
  <si>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</si>
  <si>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</si>
  <si>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</si>
  <si>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</si>
  <si>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</si>
  <si>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</si>
  <si>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</si>
  <si>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</si>
  <si>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</si>
  <si>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</si>
  <si>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</si>
  <si>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</si>
  <si>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</si>
  <si>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</si>
  <si>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</si>
  <si>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</si>
  <si>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</si>
  <si>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</si>
  <si>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</si>
  <si>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</si>
  <si>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</si>
  <si>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</si>
  <si>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</si>
  <si>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</si>
  <si>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</si>
  <si>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</si>
  <si>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</si>
  <si>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</si>
  <si>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</si>
  <si>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</si>
  <si>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</si>
  <si>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</si>
  <si>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</si>
  <si>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</si>
  <si>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</si>
  <si>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</si>
  <si>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</si>
  <si>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</si>
  <si>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</si>
  <si>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</si>
  <si>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</si>
  <si>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</si>
  <si>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</si>
  <si>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</si>
  <si>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</si>
  <si>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</si>
  <si>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</si>
  <si>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</si>
  <si>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</si>
  <si>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</si>
  <si>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</si>
  <si>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</si>
  <si>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</si>
  <si>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</si>
  <si>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</si>
  <si>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</si>
  <si>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</si>
  <si>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</si>
  <si>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</si>
  <si>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</si>
  <si>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</si>
  <si>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</si>
  <si>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</si>
  <si>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</si>
  <si>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</si>
  <si>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</si>
  <si>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</si>
  <si>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</si>
  <si>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</si>
  <si>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</si>
  <si>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</si>
  <si>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</si>
  <si>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</si>
  <si>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</si>
  <si>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</si>
  <si>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</si>
  <si>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</si>
  <si>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</si>
  <si>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</si>
  <si>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</si>
  <si>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</si>
  <si>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</si>
  <si>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</si>
  <si>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</si>
  <si>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</si>
  <si>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</si>
  <si>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</si>
  <si>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</si>
  <si>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</si>
  <si>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</si>
  <si>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</si>
  <si>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</si>
  <si>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</si>
  <si>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</si>
  <si>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</si>
  <si>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</si>
  <si>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</si>
  <si>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</si>
  <si>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</si>
  <si>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</si>
  <si>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</si>
  <si>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</si>
  <si>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</si>
  <si>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</si>
  <si>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</si>
  <si>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</si>
  <si>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</si>
  <si>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</si>
  <si>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</si>
  <si>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</si>
  <si>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</si>
  <si>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</si>
  <si>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</si>
  <si>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</si>
  <si>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</si>
  <si>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</si>
  <si>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</si>
  <si>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</si>
  <si>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</si>
  <si>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</si>
  <si>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</si>
  <si>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</si>
  <si>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</si>
  <si>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</si>
  <si>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</si>
  <si>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</si>
  <si>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</si>
  <si>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</si>
  <si>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</si>
  <si>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</si>
  <si>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</si>
  <si>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</si>
  <si>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</si>
  <si>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</si>
  <si>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</si>
  <si>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</si>
  <si>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</si>
  <si>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</si>
  <si>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</si>
  <si>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</si>
  <si>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</si>
  <si>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</si>
  <si>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</si>
  <si>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</si>
  <si>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</si>
  <si>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</si>
  <si>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</si>
  <si>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</si>
  <si>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</si>
  <si>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</si>
  <si>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</si>
  <si>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</si>
  <si>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</si>
  <si>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</si>
  <si>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</si>
  <si>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</si>
  <si>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</si>
  <si>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</si>
  <si>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</si>
  <si>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</si>
  <si>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</si>
  <si>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</si>
  <si>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</si>
  <si>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</si>
  <si>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</si>
  <si>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</si>
  <si>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</si>
  <si>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</si>
  <si>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</si>
  <si>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</si>
  <si>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</si>
  <si>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</si>
  <si>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</si>
  <si>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</si>
  <si>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</si>
  <si>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</si>
  <si>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</si>
  <si>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</si>
  <si>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</si>
  <si>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</si>
  <si>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</si>
  <si>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</si>
  <si>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</si>
  <si>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</si>
  <si>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</si>
  <si>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</si>
  <si>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</si>
  <si>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</si>
  <si>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</si>
  <si>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</si>
  <si>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</si>
  <si>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</si>
  <si>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</si>
  <si>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</si>
  <si>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</si>
  <si>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</si>
  <si>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</si>
  <si>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</si>
  <si>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</si>
  <si>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</si>
  <si>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</si>
  <si>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</si>
  <si>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</si>
  <si>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</si>
  <si>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</si>
  <si>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</si>
  <si>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</si>
  <si>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</si>
  <si>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</si>
  <si>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</si>
  <si>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</si>
  <si>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</si>
  <si>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</si>
  <si>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</si>
  <si>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</si>
  <si>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</si>
  <si>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</si>
  <si>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</si>
  <si>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</si>
  <si>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</si>
  <si>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</si>
  <si>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</si>
  <si>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</si>
  <si>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</si>
  <si>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</si>
  <si>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</si>
  <si>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</si>
  <si>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</si>
  <si>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</si>
  <si>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</si>
  <si>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</si>
  <si>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</si>
  <si>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</si>
  <si>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</si>
  <si>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</si>
  <si>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</si>
  <si>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</si>
  <si>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</si>
  <si>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</si>
  <si>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</si>
  <si>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</si>
  <si>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</si>
  <si>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</si>
  <si>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</si>
  <si>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</si>
  <si>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</si>
  <si>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</si>
  <si>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</si>
  <si>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</si>
  <si>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</si>
  <si>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</si>
  <si>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</si>
  <si>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</si>
  <si>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</si>
  <si>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</si>
  <si>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</si>
  <si>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</si>
  <si>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</si>
  <si>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</si>
  <si>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</si>
  <si>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</si>
  <si>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</si>
  <si>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</si>
  <si>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</si>
  <si>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</si>
  <si>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</si>
  <si>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</si>
  <si>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</si>
  <si>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</si>
  <si>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</si>
  <si>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</si>
  <si>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</si>
  <si>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</si>
  <si>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</si>
  <si>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</si>
  <si>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</si>
  <si>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</si>
  <si>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</si>
  <si>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</si>
  <si>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</si>
  <si>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</si>
  <si>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</si>
  <si>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</si>
  <si>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</si>
  <si>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</si>
  <si>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</si>
  <si>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</si>
  <si>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</si>
  <si>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</si>
  <si>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</si>
  <si>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</si>
  <si>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</si>
  <si>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</si>
  <si>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</si>
  <si>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</si>
  <si>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</si>
  <si>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</si>
  <si>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</si>
  <si>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</si>
  <si>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</si>
  <si>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</si>
  <si>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</si>
  <si>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</si>
  <si>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</si>
  <si>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</si>
  <si>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</si>
  <si>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</si>
  <si>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</si>
  <si>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</si>
  <si>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</si>
  <si>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</si>
  <si>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</si>
  <si>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</si>
  <si>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</si>
  <si>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</si>
  <si>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</si>
  <si>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</si>
  <si>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</si>
  <si>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</si>
  <si>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</si>
  <si>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</si>
  <si>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</si>
  <si>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</si>
  <si>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</si>
  <si>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</si>
  <si>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</si>
  <si>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</si>
  <si>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</si>
  <si>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</si>
  <si>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</si>
  <si>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</si>
  <si>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</si>
  <si>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</si>
  <si>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</si>
  <si>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</si>
  <si>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</si>
  <si>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</si>
  <si>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</si>
  <si>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</si>
  <si>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</si>
  <si>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</si>
  <si>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</si>
  <si>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</si>
  <si>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</si>
  <si>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</si>
  <si>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</si>
  <si>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</si>
  <si>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</si>
  <si>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</si>
  <si>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</si>
  <si>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</si>
  <si>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</si>
  <si>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</si>
  <si>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</si>
  <si>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</si>
  <si>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</si>
  <si>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</si>
  <si>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</si>
  <si>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</si>
  <si>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</si>
  <si>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</si>
  <si>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</si>
  <si>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</si>
  <si>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</si>
  <si>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</si>
  <si>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</si>
  <si>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</si>
  <si>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</si>
  <si>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</si>
  <si>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</si>
  <si>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</si>
  <si>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</si>
  <si>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</si>
  <si>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</si>
  <si>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</si>
  <si>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</si>
  <si>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</si>
  <si>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</si>
  <si>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</si>
  <si>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</si>
  <si>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</si>
  <si>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</si>
  <si>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</si>
  <si>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</si>
  <si>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</si>
  <si>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</si>
  <si>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</si>
  <si>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</si>
  <si>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</si>
  <si>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</si>
  <si>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</si>
  <si>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</si>
  <si>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</si>
  <si>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</si>
  <si>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</si>
  <si>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</si>
  <si>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</si>
  <si>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</si>
  <si>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</si>
  <si>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</si>
  <si>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</si>
  <si>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</si>
  <si>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</si>
  <si>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</si>
  <si>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</si>
  <si>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</si>
  <si>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</si>
  <si>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</si>
  <si>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</si>
  <si>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</si>
  <si>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</si>
  <si>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</si>
  <si>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</si>
  <si>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</si>
  <si>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</si>
  <si>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</si>
  <si>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</si>
  <si>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</si>
  <si>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</si>
  <si>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</si>
  <si>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</si>
  <si>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</si>
  <si>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</si>
  <si>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</si>
  <si>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</si>
  <si>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</si>
  <si>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</si>
  <si>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</si>
  <si>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</si>
  <si>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</si>
  <si>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</si>
  <si>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</si>
  <si>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</si>
  <si>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</si>
  <si>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</si>
  <si>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</si>
  <si>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</si>
  <si>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</si>
  <si>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</si>
  <si>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</si>
  <si>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</si>
  <si>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</si>
  <si>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</si>
  <si>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</si>
  <si>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</si>
  <si>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</si>
  <si>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</si>
  <si>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</si>
  <si>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</si>
  <si>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</si>
  <si>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</si>
  <si>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</si>
  <si>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</si>
  <si>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</si>
  <si>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</si>
  <si>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</si>
  <si>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</si>
  <si>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</si>
  <si>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</si>
  <si>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</si>
  <si>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</si>
  <si>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</si>
  <si>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</si>
  <si>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</si>
  <si>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</si>
  <si>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</si>
  <si>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</si>
  <si>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</si>
  <si>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</si>
  <si>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</si>
  <si>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</si>
  <si>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</si>
  <si>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</si>
  <si>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</si>
  <si>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</si>
  <si>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</si>
  <si>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</si>
  <si>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</si>
  <si>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</si>
  <si>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</si>
  <si>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</si>
  <si>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</si>
  <si>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</si>
  <si>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</si>
  <si>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</si>
  <si>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</si>
  <si>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</si>
  <si>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</si>
  <si>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</si>
  <si>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</si>
  <si>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</si>
  <si>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</si>
  <si>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</si>
  <si>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</si>
  <si>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</si>
  <si>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</si>
  <si>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</si>
  <si>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</si>
  <si>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</si>
  <si>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</si>
  <si>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</si>
  <si>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</si>
  <si>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</si>
  <si>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</si>
  <si>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</si>
  <si>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</si>
  <si>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</si>
  <si>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</si>
  <si>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</si>
  <si>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</si>
  <si>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</si>
  <si>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</si>
  <si>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</si>
  <si>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</si>
  <si>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</si>
  <si>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</si>
  <si>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</si>
  <si>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</si>
  <si>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</si>
  <si>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</si>
  <si>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</si>
  <si>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</si>
  <si>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</si>
  <si>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</si>
  <si>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</si>
  <si>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</si>
  <si>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</si>
  <si>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</si>
  <si>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</si>
  <si>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</si>
  <si>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</si>
  <si>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</si>
  <si>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</si>
  <si>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</si>
  <si>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</si>
  <si>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</si>
  <si>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</si>
  <si>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</si>
  <si>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</si>
  <si>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</si>
  <si>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</si>
  <si>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</si>
  <si>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</si>
  <si>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</si>
  <si>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</si>
  <si>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</si>
  <si>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</si>
  <si>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</si>
  <si>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</si>
  <si>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</si>
  <si>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</si>
  <si>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</si>
  <si>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</si>
  <si>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</si>
  <si>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</si>
  <si>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</si>
  <si>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</si>
  <si>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</si>
  <si>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</si>
  <si>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</si>
  <si>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</si>
  <si>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</si>
  <si>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</si>
  <si>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</si>
  <si>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</si>
  <si>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</si>
  <si>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</si>
  <si>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</si>
  <si>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</si>
  <si>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</si>
  <si>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</si>
  <si>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</si>
  <si>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</si>
  <si>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</si>
  <si>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</si>
  <si>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</si>
  <si>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</si>
  <si>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</si>
  <si>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</si>
  <si>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</si>
  <si>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</si>
  <si>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</si>
  <si>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</si>
  <si>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</si>
  <si>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</si>
  <si>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</si>
  <si>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</si>
  <si>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</si>
  <si>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</si>
  <si>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</si>
  <si>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</si>
  <si>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</si>
  <si>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</si>
  <si>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</si>
  <si>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</si>
  <si>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</si>
  <si>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</si>
  <si>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</si>
  <si>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</si>
  <si>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</si>
  <si>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</si>
  <si>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</si>
  <si>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</si>
  <si>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</si>
  <si>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</si>
  <si>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</si>
  <si>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</si>
  <si>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</si>
  <si>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</si>
  <si>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</si>
  <si>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</si>
  <si>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</si>
  <si>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</si>
  <si>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</si>
  <si>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</si>
  <si>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</si>
  <si>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</si>
  <si>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</si>
  <si>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</si>
  <si>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</si>
  <si>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</si>
  <si>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</si>
  <si>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</si>
  <si>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</si>
  <si>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</si>
  <si>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</si>
  <si>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</si>
  <si>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</si>
  <si>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</si>
  <si>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</si>
  <si>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</si>
  <si>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</si>
  <si>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</si>
  <si>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</si>
  <si>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</si>
  <si>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</si>
  <si>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</si>
  <si>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</si>
  <si>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</si>
  <si>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</si>
  <si>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</si>
  <si>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</si>
  <si>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</si>
  <si>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</si>
  <si>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</si>
  <si>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</si>
  <si>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</si>
  <si>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</si>
  <si>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</si>
  <si>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</si>
  <si>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</si>
  <si>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</si>
  <si>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</si>
  <si>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</si>
  <si>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</si>
  <si>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</si>
  <si>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</si>
  <si>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</si>
  <si>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</si>
  <si>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</si>
  <si>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</si>
  <si>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</si>
  <si>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</si>
  <si>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</si>
  <si>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</si>
  <si>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</si>
  <si>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</si>
  <si>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</si>
  <si>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</si>
  <si>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</si>
  <si>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</si>
  <si>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</si>
  <si>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</si>
  <si>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</si>
  <si>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</si>
  <si>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</si>
  <si>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</si>
  <si>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</si>
  <si>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</si>
  <si>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</si>
  <si>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</si>
  <si>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</si>
  <si>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</si>
  <si>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</si>
  <si>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</si>
  <si>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</si>
  <si>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</si>
  <si>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</si>
  <si>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</si>
  <si>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</si>
  <si>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</si>
  <si>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</si>
  <si>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</si>
  <si>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</si>
  <si>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</si>
  <si>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</si>
  <si>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</si>
  <si>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</si>
  <si>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</si>
  <si>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</si>
  <si>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</si>
  <si>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</si>
  <si>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</si>
  <si>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</si>
  <si>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</si>
  <si>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</si>
  <si>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</si>
  <si>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</si>
  <si>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</si>
  <si>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</si>
  <si>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</si>
  <si>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</si>
  <si>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</si>
  <si>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</si>
  <si>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</si>
  <si>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</si>
  <si>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</si>
  <si>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</si>
  <si>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</si>
  <si>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</si>
  <si>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</si>
  <si>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</si>
  <si>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</si>
  <si>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</si>
  <si>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</si>
  <si>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</si>
  <si>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</si>
  <si>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</si>
  <si>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</si>
  <si>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</si>
  <si>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</si>
  <si>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</si>
  <si>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</si>
  <si>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</si>
  <si>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</si>
  <si>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</si>
  <si>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</si>
  <si>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</si>
  <si>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</si>
  <si>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</si>
  <si>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</si>
  <si>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</si>
  <si>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</si>
  <si>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</si>
  <si>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</si>
  <si>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</si>
  <si>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</si>
  <si>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</si>
  <si>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</si>
  <si>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</si>
  <si>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</si>
  <si>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</si>
  <si>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</si>
  <si>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</si>
  <si>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</si>
  <si>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</si>
  <si>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</si>
  <si>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</si>
  <si>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</si>
  <si>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</si>
  <si>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</si>
  <si>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</si>
  <si>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</si>
  <si>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</si>
  <si>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</si>
  <si>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</si>
  <si>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</si>
  <si>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</si>
  <si>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</si>
  <si>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</si>
  <si>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</si>
  <si>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</si>
  <si>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</si>
  <si>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</si>
  <si>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</si>
  <si>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</si>
  <si>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</si>
  <si>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</si>
  <si>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</si>
  <si>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</si>
  <si>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</si>
  <si>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</si>
  <si>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</si>
  <si>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</si>
  <si>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</si>
  <si>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</si>
  <si>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</si>
  <si>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</si>
  <si>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</si>
  <si>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</si>
  <si>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</si>
  <si>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</si>
  <si>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</si>
  <si>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</si>
  <si>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</si>
  <si>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</si>
  <si>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</si>
  <si>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</si>
  <si>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</si>
  <si>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</si>
  <si>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</si>
  <si>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</si>
  <si>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</si>
  <si>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</si>
  <si>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</si>
  <si>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</si>
  <si>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</si>
  <si>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</si>
  <si>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</si>
  <si>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</si>
  <si>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</si>
  <si>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</si>
  <si>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</si>
  <si>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</si>
  <si>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</si>
  <si>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</si>
  <si>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</si>
  <si>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</si>
  <si>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</si>
  <si>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</si>
  <si>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</si>
  <si>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</si>
  <si>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</si>
  <si>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</si>
  <si>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</si>
  <si>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</si>
  <si>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</si>
  <si>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</si>
  <si>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</si>
  <si>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</si>
  <si>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</si>
  <si>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</si>
  <si>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</si>
  <si>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</si>
  <si>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</si>
  <si>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</si>
  <si>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</si>
  <si>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</si>
  <si>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</si>
  <si>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</si>
  <si>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</si>
  <si>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</si>
  <si>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</si>
  <si>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</si>
  <si>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</si>
  <si>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</si>
  <si>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</si>
  <si>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</si>
  <si>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</si>
  <si>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</si>
  <si>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</si>
  <si>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</si>
  <si>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</si>
  <si>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</si>
  <si>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</si>
  <si>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</si>
  <si>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</si>
  <si>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</si>
  <si>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</si>
  <si>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</si>
  <si>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</si>
  <si>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</si>
  <si>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</si>
  <si>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</si>
  <si>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</si>
  <si>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</si>
  <si>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</si>
  <si>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</si>
  <si>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</si>
  <si>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</si>
  <si>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</si>
  <si>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</si>
  <si>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</si>
  <si>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</si>
  <si>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</si>
  <si>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</si>
  <si>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</si>
  <si>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</si>
  <si>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</si>
  <si>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</si>
  <si>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</si>
  <si>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</si>
  <si>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</si>
  <si>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</si>
  <si>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</si>
  <si>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</si>
  <si>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</si>
  <si>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</si>
  <si>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</si>
  <si>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</si>
  <si>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</si>
  <si>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</si>
  <si>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</si>
  <si>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</si>
  <si>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</si>
  <si>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</si>
  <si>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</si>
  <si>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</si>
  <si>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</si>
  <si>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</si>
  <si>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</si>
  <si>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</si>
  <si>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</si>
  <si>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</si>
  <si>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</si>
  <si>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</si>
  <si>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</si>
  <si>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</si>
  <si>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</si>
  <si>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</si>
  <si>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</si>
  <si>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</si>
  <si>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</si>
  <si>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</si>
  <si>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</si>
  <si>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</si>
  <si>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</si>
  <si>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</si>
  <si>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</si>
  <si>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</si>
  <si>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</si>
  <si>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</si>
  <si>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</si>
  <si>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</si>
  <si>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</si>
  <si>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</si>
  <si>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</si>
  <si>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</si>
  <si>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</si>
  <si>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</si>
  <si>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</si>
  <si>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</si>
  <si>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</si>
  <si>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</si>
  <si>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</si>
  <si>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</si>
  <si>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</si>
  <si>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</si>
  <si>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</si>
  <si>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</si>
  <si>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</si>
  <si>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</si>
  <si>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</si>
  <si>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</si>
  <si>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</si>
  <si>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</si>
  <si>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</si>
  <si>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</si>
  <si>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</si>
  <si>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</si>
  <si>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</si>
  <si>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</si>
  <si>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</si>
  <si>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</si>
  <si>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</si>
  <si>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</si>
  <si>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</si>
  <si>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</si>
  <si>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</si>
  <si>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</si>
  <si>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</si>
  <si>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</si>
  <si>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</si>
  <si>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</si>
  <si>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</si>
  <si>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</si>
  <si>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</si>
  <si>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</si>
  <si>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</si>
  <si>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</si>
  <si>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</si>
  <si>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</si>
  <si>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</si>
  <si>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</si>
  <si>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</si>
  <si>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</si>
  <si>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</si>
  <si>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</si>
  <si>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</si>
  <si>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</si>
  <si>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</si>
  <si>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</si>
  <si>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</si>
  <si>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</si>
  <si>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</si>
  <si>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</si>
  <si>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</si>
  <si>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</si>
  <si>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</si>
  <si>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</si>
  <si>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</si>
  <si>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</si>
  <si>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</si>
  <si>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</si>
  <si>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</si>
  <si>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</si>
  <si>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</si>
  <si>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</si>
  <si>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</si>
  <si>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</si>
  <si>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</si>
  <si>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</si>
  <si>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</si>
  <si>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</si>
  <si>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</si>
  <si>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</si>
  <si>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</si>
  <si>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</si>
  <si>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</si>
  <si>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</si>
  <si>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</si>
  <si>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</si>
  <si>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</si>
  <si>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</si>
  <si>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</si>
  <si>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</si>
  <si>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</si>
  <si>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</si>
  <si>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</si>
  <si>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</si>
  <si>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</si>
  <si>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</si>
  <si>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</si>
  <si>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</si>
  <si>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</si>
  <si>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</si>
  <si>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</si>
  <si>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</si>
  <si>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</si>
  <si>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</si>
  <si>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</si>
  <si>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</si>
  <si>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</si>
  <si>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</si>
  <si>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</si>
  <si>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</si>
  <si>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</si>
  <si>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</si>
  <si>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</si>
  <si>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</si>
  <si>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</si>
  <si>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</si>
  <si>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</si>
  <si>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</si>
  <si>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</si>
  <si>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</si>
  <si>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</si>
  <si>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</si>
  <si>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</si>
  <si>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</si>
  <si>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</si>
  <si>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</si>
  <si>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</si>
  <si>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</si>
  <si>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</si>
  <si>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</si>
  <si>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</si>
  <si>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</si>
  <si>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</si>
  <si>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</si>
  <si>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</si>
  <si>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</si>
  <si>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</si>
  <si>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</si>
  <si>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</si>
  <si>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</si>
  <si>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</si>
  <si>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</si>
  <si>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</si>
  <si>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</si>
  <si>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</si>
  <si>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</si>
  <si>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</si>
  <si>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</si>
  <si>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</si>
  <si>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</si>
  <si>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</si>
  <si>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</si>
  <si>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</si>
  <si>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</si>
  <si>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</si>
  <si>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</si>
  <si>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</si>
  <si>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</si>
  <si>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</si>
  <si>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</si>
  <si>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</si>
  <si>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</si>
  <si>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</si>
  <si>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</si>
  <si>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</si>
  <si>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</si>
  <si>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</si>
  <si>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</si>
  <si>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</si>
  <si>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</si>
  <si>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</si>
  <si>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</si>
  <si>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</si>
  <si>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</si>
  <si>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</si>
  <si>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</si>
  <si>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</si>
  <si>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</si>
  <si>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</si>
  <si>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</si>
  <si>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</si>
  <si>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</si>
  <si>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</si>
  <si>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</si>
  <si>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</si>
  <si>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</si>
  <si>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</si>
  <si>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</si>
  <si>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</si>
  <si>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</si>
  <si>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</si>
  <si>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</si>
  <si>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</si>
  <si>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</si>
  <si>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</si>
  <si>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</si>
  <si>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</si>
  <si>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</si>
  <si>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</si>
  <si>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</si>
  <si>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</si>
  <si>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</si>
  <si>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</si>
  <si>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</si>
  <si>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</si>
  <si>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</si>
  <si>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</si>
  <si>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</si>
  <si>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</si>
  <si>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</si>
  <si>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</si>
  <si>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</si>
  <si>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</si>
  <si>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</si>
  <si>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</si>
  <si>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</si>
  <si>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</si>
  <si>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</si>
  <si>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</si>
  <si>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</si>
  <si>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</si>
  <si>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</si>
  <si>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</si>
  <si>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</si>
  <si>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</si>
  <si>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</si>
  <si>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</si>
  <si>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</si>
  <si>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</si>
  <si>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</si>
  <si>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</si>
  <si>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</si>
  <si>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</si>
  <si>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</si>
  <si>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</si>
  <si>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</si>
  <si>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</si>
  <si>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</si>
  <si>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</si>
  <si>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</si>
  <si>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</si>
  <si>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</si>
  <si>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</si>
  <si>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</si>
  <si>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</si>
  <si>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</si>
  <si>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</si>
  <si>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</si>
  <si>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</si>
  <si>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</si>
  <si>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</si>
  <si>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</si>
  <si>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</si>
  <si>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</si>
  <si>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</si>
  <si>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</si>
  <si>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</si>
  <si>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</si>
  <si>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</si>
  <si>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</si>
  <si>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</si>
  <si>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</si>
  <si>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</si>
  <si>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</si>
  <si>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</si>
  <si>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</si>
  <si>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</si>
  <si>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</si>
  <si>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</si>
  <si>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</si>
  <si>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</si>
  <si>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</si>
  <si>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</si>
  <si>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</si>
  <si>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</si>
  <si>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</si>
  <si>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</si>
  <si>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</si>
  <si>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</si>
  <si>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</si>
  <si>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</si>
  <si>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</si>
  <si>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</si>
  <si>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</si>
  <si>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</si>
  <si>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</si>
  <si>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</si>
  <si>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</si>
  <si>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</si>
  <si>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</si>
  <si>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</si>
  <si>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</si>
  <si>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</si>
  <si>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</si>
  <si>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</si>
  <si>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</si>
  <si>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</si>
  <si>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</si>
  <si>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</si>
  <si>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</si>
  <si>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</si>
  <si>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</si>
  <si>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</si>
  <si>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</si>
  <si>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</si>
  <si>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</si>
  <si>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</si>
  <si>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</si>
  <si>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</si>
  <si>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</si>
  <si>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</si>
  <si>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</si>
  <si>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</si>
  <si>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</si>
  <si>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</si>
  <si>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</si>
  <si>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</si>
  <si>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</si>
  <si>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</si>
  <si>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</si>
  <si>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</si>
  <si>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</si>
  <si>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</si>
  <si>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</si>
  <si>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</si>
  <si>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</si>
  <si>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</si>
  <si>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</si>
  <si>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</si>
  <si>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</si>
  <si>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</si>
  <si>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</si>
  <si>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</si>
  <si>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</si>
  <si>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</si>
  <si>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</si>
  <si>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</si>
  <si>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</si>
  <si>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</si>
  <si>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</si>
  <si>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</si>
  <si>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</si>
  <si>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</si>
  <si>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</si>
  <si>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</si>
  <si>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</si>
  <si>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</si>
  <si>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</si>
  <si>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</si>
  <si>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</si>
  <si>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</si>
  <si>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</si>
  <si>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</si>
  <si>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</si>
  <si>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</si>
  <si>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</si>
  <si>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</si>
  <si>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</si>
  <si>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</si>
  <si>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</si>
  <si>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</si>
  <si>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</si>
  <si>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</si>
  <si>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</si>
  <si>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</si>
  <si>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</si>
  <si>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</si>
  <si>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</si>
  <si>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</si>
  <si>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</si>
  <si>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</si>
  <si>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</si>
  <si>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</si>
  <si>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</si>
  <si>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</si>
  <si>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</si>
  <si>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</si>
  <si>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</si>
  <si>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</si>
  <si>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</si>
  <si>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</si>
  <si>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</si>
  <si>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</si>
  <si>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</si>
  <si>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</si>
  <si>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</si>
  <si>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</si>
  <si>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</si>
  <si>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</si>
  <si>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</si>
  <si>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</si>
  <si>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</si>
  <si>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</si>
  <si>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</si>
  <si>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</si>
  <si>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</si>
  <si>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</si>
  <si>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</si>
  <si>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</si>
  <si>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</si>
  <si>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</si>
  <si>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</si>
  <si>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</si>
  <si>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</si>
  <si>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</si>
  <si>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</si>
  <si>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</si>
  <si>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</si>
  <si>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</si>
  <si>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</si>
  <si>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</si>
  <si>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</si>
  <si>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</si>
  <si>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</si>
  <si>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</si>
  <si>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</si>
  <si>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</si>
  <si>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</si>
  <si>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</si>
  <si>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</si>
  <si>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</si>
  <si>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</si>
  <si>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</si>
  <si>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</si>
  <si>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</si>
  <si>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</si>
  <si>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</si>
  <si>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</si>
  <si>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</si>
  <si>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</si>
  <si>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</si>
  <si>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</si>
  <si>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</si>
  <si>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</si>
  <si>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</si>
  <si>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</si>
  <si>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</si>
  <si>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</si>
  <si>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</si>
  <si>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</si>
  <si>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</si>
  <si>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</si>
  <si>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</si>
  <si>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</si>
  <si>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</si>
  <si>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</si>
  <si>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</si>
  <si>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</si>
  <si>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</si>
  <si>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</si>
  <si>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</si>
  <si>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</si>
  <si>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</si>
  <si>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</si>
  <si>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</si>
  <si>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</si>
  <si>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</si>
  <si>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</si>
  <si>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</si>
  <si>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</si>
  <si>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</si>
  <si>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</si>
  <si>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</si>
  <si>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</si>
  <si>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</si>
  <si>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</si>
  <si>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</si>
  <si>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</si>
  <si>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</si>
  <si>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</si>
  <si>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</si>
  <si>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</si>
  <si>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</si>
  <si>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</si>
  <si>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</si>
  <si>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</si>
  <si>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</si>
  <si>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</si>
  <si>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</si>
  <si>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</si>
  <si>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</si>
  <si>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</si>
  <si>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</si>
  <si>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</si>
  <si>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</si>
  <si>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</si>
  <si>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</si>
  <si>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</si>
  <si>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</si>
  <si>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</si>
  <si>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</si>
  <si>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</si>
  <si>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</si>
  <si>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</si>
  <si>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</si>
  <si>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</si>
  <si>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</si>
  <si>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</si>
  <si>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</si>
  <si>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</si>
  <si>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</si>
  <si>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</si>
  <si>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</si>
  <si>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</si>
  <si>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</si>
  <si>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</si>
  <si>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</si>
  <si>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</si>
  <si>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</si>
  <si>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</si>
  <si>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</si>
  <si>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</si>
  <si>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</si>
  <si>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</si>
  <si>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</si>
  <si>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</si>
  <si>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</si>
  <si>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</si>
  <si>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</si>
  <si>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</si>
  <si>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</si>
  <si>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</si>
  <si>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</si>
  <si>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</si>
  <si>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</si>
  <si>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</si>
  <si>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</si>
  <si>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</si>
  <si>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</si>
  <si>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</si>
  <si>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</si>
  <si>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</si>
  <si>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</si>
  <si>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</si>
  <si>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</si>
  <si>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</si>
  <si>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</si>
  <si>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</si>
  <si>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</si>
  <si>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</si>
  <si>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</si>
  <si>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</si>
  <si>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</si>
  <si>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</si>
  <si>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</si>
  <si>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</si>
  <si>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</si>
  <si>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</si>
  <si>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</si>
  <si>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</si>
  <si>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</si>
  <si>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</si>
  <si>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</si>
  <si>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</si>
  <si>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</si>
  <si>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</si>
  <si>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</si>
  <si>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</si>
  <si>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</si>
  <si>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</si>
  <si>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</si>
  <si>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</si>
  <si>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</si>
  <si>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</si>
  <si>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</si>
  <si>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</si>
  <si>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</si>
  <si>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</si>
  <si>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</si>
  <si>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</si>
  <si>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</si>
  <si>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</si>
  <si>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</si>
  <si>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</si>
  <si>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</si>
  <si>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</si>
  <si>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</si>
  <si>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</si>
  <si>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</si>
  <si>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</si>
  <si>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</si>
  <si>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</si>
  <si>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</si>
  <si>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</si>
  <si>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</si>
  <si>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</si>
  <si>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</si>
  <si>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</si>
  <si>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</si>
  <si>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</si>
  <si>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</si>
  <si>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</si>
  <si>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</si>
  <si>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</si>
  <si>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</si>
  <si>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</si>
  <si>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</si>
  <si>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</si>
  <si>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</si>
  <si>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</si>
  <si>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</si>
  <si>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</si>
  <si>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</si>
  <si>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</si>
  <si>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</si>
  <si>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</si>
  <si>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</si>
  <si>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</si>
  <si>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</si>
  <si>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</si>
  <si>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</si>
  <si>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</si>
  <si>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</si>
  <si>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</si>
  <si>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</si>
  <si>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</si>
  <si>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</si>
  <si>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</si>
  <si>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</si>
  <si>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</si>
  <si>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</si>
  <si>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</si>
  <si>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</si>
  <si>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</si>
  <si>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</si>
  <si>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</si>
  <si>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</si>
  <si>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</si>
  <si>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</si>
  <si>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</si>
  <si>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</si>
  <si>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</si>
  <si>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</si>
  <si>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</si>
  <si>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</si>
  <si>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</si>
  <si>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</si>
  <si>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</si>
  <si>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</si>
  <si>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</si>
  <si>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</si>
  <si>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</si>
  <si>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</si>
  <si>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</si>
  <si>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</si>
  <si>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</si>
  <si>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</si>
  <si>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</si>
  <si>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</si>
  <si>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</si>
  <si>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</si>
  <si>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</si>
  <si>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</si>
  <si>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</si>
  <si>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</si>
  <si>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</si>
  <si>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</si>
  <si>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</si>
  <si>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</si>
  <si>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</si>
  <si>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</si>
  <si>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</si>
  <si>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</si>
  <si>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</si>
  <si>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</si>
  <si>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</si>
  <si>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</si>
  <si>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</si>
  <si>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</si>
  <si>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</si>
  <si>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</si>
  <si>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</si>
  <si>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</si>
  <si>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</si>
  <si>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</si>
  <si>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</si>
  <si>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</si>
  <si>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</si>
  <si>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</si>
  <si>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</si>
  <si>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</si>
  <si>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</si>
  <si>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</si>
  <si>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</si>
  <si>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</si>
  <si>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</si>
  <si>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</si>
  <si>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</si>
  <si>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</si>
  <si>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</si>
  <si>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</si>
  <si>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</si>
  <si>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</si>
  <si>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</si>
  <si>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</si>
  <si>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</si>
  <si>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</si>
  <si>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</si>
  <si>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</si>
  <si>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</si>
  <si>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</si>
  <si>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</si>
  <si>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</si>
  <si>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</si>
  <si>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</si>
  <si>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</si>
  <si>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</si>
  <si>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</si>
  <si>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</si>
  <si>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</si>
  <si>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</si>
  <si>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</si>
  <si>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</si>
  <si>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</si>
  <si>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</si>
  <si>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</si>
  <si>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</si>
  <si>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</si>
  <si>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</si>
  <si>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</si>
  <si>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</si>
  <si>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</si>
  <si>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</si>
  <si>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</si>
  <si>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</si>
  <si>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</si>
  <si>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</si>
  <si>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</si>
  <si>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</si>
  <si>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</si>
  <si>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</si>
  <si>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</si>
  <si>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</si>
  <si>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</si>
  <si>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</si>
  <si>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</si>
  <si>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</si>
  <si>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</si>
  <si>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</si>
  <si>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</si>
  <si>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</si>
  <si>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</si>
  <si>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</si>
  <si>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</si>
  <si>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</si>
  <si>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</si>
  <si>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</si>
  <si>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</si>
  <si>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</si>
  <si>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</si>
  <si>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</si>
  <si>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</si>
  <si>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</si>
  <si>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</si>
  <si>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</si>
  <si>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</si>
  <si>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</si>
  <si>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</si>
  <si>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</si>
  <si>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</si>
  <si>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</si>
  <si>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</si>
  <si>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</si>
  <si>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</si>
  <si>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</si>
  <si>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</si>
  <si>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</si>
  <si>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</si>
  <si>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</si>
  <si>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</si>
  <si>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</si>
  <si>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</si>
  <si>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</si>
  <si>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</si>
  <si>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</si>
  <si>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</si>
  <si>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</si>
  <si>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</si>
  <si>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</si>
  <si>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</si>
  <si>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</si>
  <si>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</si>
  <si>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</si>
  <si>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</si>
  <si>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</si>
  <si>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</si>
  <si>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</si>
  <si>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</si>
  <si>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</si>
  <si>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</si>
  <si>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</si>
  <si>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</si>
  <si>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</si>
  <si>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</si>
  <si>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</si>
  <si>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</si>
  <si>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</si>
  <si>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</si>
  <si>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</si>
  <si>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</si>
  <si>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</si>
  <si>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</si>
  <si>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</si>
  <si>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</si>
  <si>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</si>
  <si>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</si>
  <si>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</si>
  <si>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</si>
  <si>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</si>
  <si>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</si>
  <si>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</si>
  <si>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</si>
  <si>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</si>
  <si>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</si>
  <si>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</si>
  <si>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</si>
  <si>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</si>
  <si>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</si>
  <si>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</si>
  <si>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</si>
  <si>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</si>
  <si>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</si>
  <si>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</si>
  <si>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</si>
  <si>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</si>
  <si>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</si>
  <si>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</si>
  <si>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</si>
  <si>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</si>
  <si>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</si>
  <si>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</si>
  <si>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</si>
  <si>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</si>
  <si>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</si>
  <si>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</si>
  <si>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</si>
  <si>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</si>
  <si>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</si>
  <si>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</si>
  <si>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</si>
  <si>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</si>
  <si>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</si>
  <si>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</si>
  <si>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</si>
  <si>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</si>
  <si>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</si>
  <si>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</si>
  <si>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</si>
  <si>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</si>
  <si>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</si>
  <si>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</si>
  <si>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</si>
  <si>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</si>
  <si>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</si>
  <si>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</si>
  <si>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</si>
  <si>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</si>
  <si>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</si>
  <si>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</si>
  <si>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</si>
  <si>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</si>
  <si>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</si>
  <si>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</si>
  <si>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</si>
  <si>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</si>
  <si>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</si>
  <si>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</si>
  <si>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</si>
  <si>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</si>
  <si>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</si>
  <si>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</si>
  <si>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</si>
  <si>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</si>
  <si>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</si>
  <si>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</si>
  <si>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</si>
  <si>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</si>
  <si>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</si>
  <si>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</si>
  <si>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</si>
  <si>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</si>
  <si>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</si>
  <si>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</si>
  <si>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</si>
  <si>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</si>
  <si>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</si>
  <si>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</si>
  <si>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</si>
  <si>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</si>
  <si>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</si>
  <si>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</si>
  <si>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</si>
  <si>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</si>
  <si>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</si>
  <si>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</si>
  <si>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</si>
  <si>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</si>
  <si>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</si>
  <si>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</si>
  <si>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</si>
  <si>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</si>
  <si>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</si>
  <si>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</si>
  <si>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</si>
  <si>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</si>
  <si>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</si>
  <si>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</si>
  <si>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</si>
  <si>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</si>
  <si>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</si>
  <si>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</si>
  <si>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</si>
  <si>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</si>
  <si>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</si>
  <si>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</si>
  <si>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</si>
  <si>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</si>
  <si>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</si>
  <si>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</si>
  <si>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</si>
  <si>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</si>
  <si>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</si>
  <si>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</si>
  <si>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</si>
  <si>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</si>
  <si>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</si>
  <si>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</si>
  <si>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</si>
  <si>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</si>
  <si>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</si>
  <si>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</si>
  <si>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</si>
  <si>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</si>
  <si>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</si>
  <si>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</si>
  <si>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</si>
  <si>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</si>
  <si>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</si>
  <si>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</si>
  <si>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</si>
  <si>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</si>
  <si>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</si>
  <si>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</si>
  <si>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</si>
  <si>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</si>
  <si>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</si>
  <si>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</si>
  <si>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</si>
  <si>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</si>
  <si>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</si>
  <si>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</si>
  <si>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</si>
  <si>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</si>
  <si>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</si>
  <si>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</si>
  <si>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</si>
  <si>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</si>
  <si>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</si>
  <si>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</si>
  <si>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</si>
  <si>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</si>
  <si>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</si>
  <si>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</si>
  <si>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</si>
  <si>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</si>
  <si>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</si>
  <si>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</si>
  <si>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</si>
  <si>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</si>
  <si>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</si>
  <si>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</si>
  <si>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</si>
  <si>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</si>
  <si>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</si>
  <si>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</si>
  <si>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</si>
  <si>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</si>
  <si>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</si>
  <si>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</si>
  <si>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</si>
  <si>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</si>
  <si>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</si>
  <si>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</si>
  <si>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</si>
  <si>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</si>
  <si>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</si>
  <si>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</si>
  <si>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</si>
  <si>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</si>
  <si>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</si>
  <si>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</si>
  <si>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</si>
  <si>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</si>
  <si>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</si>
  <si>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</si>
  <si>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</si>
  <si>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</si>
  <si>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</si>
  <si>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</si>
  <si>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</si>
  <si>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</si>
  <si>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</si>
  <si>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</si>
  <si>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</si>
  <si>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</si>
  <si>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</si>
  <si>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</si>
  <si>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</si>
  <si>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</si>
  <si>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</si>
  <si>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</si>
  <si>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</si>
  <si>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</si>
  <si>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</si>
  <si>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</si>
  <si>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</si>
  <si>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</si>
  <si>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</si>
  <si>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</si>
  <si>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</si>
  <si>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</si>
  <si>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</si>
  <si>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</si>
  <si>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</si>
  <si>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</si>
  <si>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</si>
  <si>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</si>
  <si>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</si>
  <si>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</si>
  <si>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</si>
  <si>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</si>
  <si>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</si>
  <si>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</si>
  <si>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</si>
  <si>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</si>
  <si>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</si>
  <si>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</si>
  <si>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</si>
  <si>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</si>
  <si>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</si>
  <si>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</si>
  <si>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</si>
  <si>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</si>
  <si>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</si>
  <si>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</si>
  <si>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</si>
  <si>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</si>
  <si>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</si>
  <si>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</si>
  <si>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</si>
  <si>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</si>
  <si>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</si>
  <si>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</si>
  <si>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</si>
  <si>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</si>
  <si>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</si>
  <si>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</si>
  <si>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</si>
  <si>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</si>
  <si>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</si>
  <si>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</si>
  <si>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</si>
  <si>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</si>
  <si>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</si>
  <si>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</si>
  <si>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</si>
  <si>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</si>
  <si>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</si>
  <si>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</si>
  <si>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</si>
  <si>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</si>
  <si>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</si>
  <si>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</si>
  <si>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</si>
  <si>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</si>
  <si>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</si>
  <si>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</si>
  <si>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</si>
  <si>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</si>
  <si>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</si>
  <si>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</si>
  <si>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</si>
  <si>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</si>
  <si>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</si>
  <si>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</si>
  <si>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</si>
  <si>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</si>
  <si>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</si>
  <si>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</si>
  <si>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</si>
  <si>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</si>
  <si>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</si>
  <si>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</si>
  <si>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</si>
  <si>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</si>
  <si>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</si>
  <si>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</si>
  <si>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</si>
  <si>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</si>
  <si>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</si>
  <si>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</si>
  <si>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</si>
  <si>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</si>
  <si>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</si>
  <si>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</si>
  <si>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</si>
  <si>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</si>
  <si>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</si>
  <si>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</si>
  <si>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</si>
  <si>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</si>
  <si>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</si>
  <si>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</si>
  <si>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</si>
  <si>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</si>
  <si>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</si>
  <si>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</si>
  <si>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</si>
  <si>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</si>
  <si>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</si>
  <si>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</si>
  <si>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</si>
  <si>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</si>
  <si>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</si>
  <si>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</si>
  <si>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</si>
  <si>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</si>
  <si>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</si>
  <si>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</si>
  <si>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</si>
  <si>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</si>
  <si>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</si>
  <si>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</si>
  <si>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</si>
  <si>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</si>
  <si>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</si>
  <si>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</si>
  <si>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</si>
  <si>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</si>
  <si>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</si>
  <si>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</si>
  <si>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</si>
  <si>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</si>
  <si>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</si>
  <si>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</si>
  <si>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</si>
  <si>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</si>
  <si>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</si>
  <si>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</si>
  <si>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</si>
  <si>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</si>
  <si>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</si>
  <si>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</si>
  <si>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</si>
  <si>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</si>
  <si>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</si>
  <si>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</si>
  <si>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</si>
  <si>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</si>
  <si>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</si>
  <si>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</si>
  <si>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</si>
  <si>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</si>
  <si>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</si>
  <si>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</si>
  <si>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</si>
  <si>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</si>
  <si>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</si>
  <si>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</si>
  <si>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</si>
  <si>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</si>
  <si>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</si>
  <si>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</si>
  <si>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</si>
  <si>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</si>
  <si>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</si>
  <si>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</si>
  <si>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</si>
  <si>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</si>
  <si>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</si>
  <si>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</si>
  <si>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</si>
  <si>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</si>
  <si>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</si>
  <si>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</si>
  <si>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</si>
  <si>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</si>
  <si>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</si>
  <si>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</si>
  <si>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</si>
  <si>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</si>
  <si>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</si>
  <si>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</si>
  <si>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</si>
  <si>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</si>
  <si>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</si>
  <si>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</si>
  <si>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</si>
  <si>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</si>
  <si>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</si>
  <si>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</si>
  <si>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</si>
  <si>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</si>
  <si>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</si>
  <si>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</si>
  <si>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</si>
  <si>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</si>
  <si>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</si>
  <si>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</si>
  <si>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</si>
  <si>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</si>
  <si>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</si>
  <si>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</si>
  <si>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</si>
  <si>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</si>
  <si>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</si>
  <si>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</si>
  <si>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</si>
  <si>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</si>
  <si>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</si>
  <si>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</si>
  <si>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</si>
  <si>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</si>
  <si>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</si>
  <si>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</si>
  <si>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</si>
  <si>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</si>
  <si>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</si>
  <si>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</si>
  <si>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</si>
  <si>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</si>
  <si>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</si>
  <si>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</si>
  <si>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</si>
  <si>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</si>
  <si>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</si>
  <si>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</si>
  <si>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</si>
  <si>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</si>
  <si>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</si>
  <si>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</si>
  <si>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</si>
  <si>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</si>
  <si>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</si>
  <si>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</si>
  <si>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</si>
  <si>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</si>
  <si>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</si>
  <si>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</si>
  <si>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</si>
  <si>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</si>
  <si>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</si>
  <si>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</si>
  <si>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</si>
  <si>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</si>
  <si>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</si>
  <si>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</si>
  <si>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</si>
  <si>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</si>
  <si>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</si>
  <si>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</si>
  <si>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</si>
  <si>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</si>
  <si>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</si>
  <si>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</si>
  <si>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</si>
  <si>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</si>
  <si>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</si>
  <si>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</si>
  <si>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</si>
  <si>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</si>
  <si>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</si>
  <si>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</si>
  <si>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</si>
  <si>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</si>
  <si>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</si>
  <si>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</si>
  <si>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</si>
  <si>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</si>
  <si>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</si>
  <si>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</si>
  <si>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</si>
  <si>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</si>
  <si>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</si>
  <si>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</si>
  <si>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</si>
  <si>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</si>
  <si>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</si>
  <si>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</si>
  <si>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</si>
  <si>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</si>
  <si>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</si>
  <si>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</si>
  <si>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</si>
  <si>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</si>
  <si>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</si>
  <si>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</si>
  <si>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</si>
  <si>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</si>
  <si>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</si>
  <si>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</si>
  <si>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</si>
  <si>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</si>
  <si>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</si>
  <si>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</si>
  <si>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</si>
  <si>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</si>
  <si>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</si>
  <si>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</si>
  <si>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</si>
  <si>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</si>
  <si>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</si>
  <si>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</si>
  <si>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</si>
  <si>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</si>
  <si>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</si>
  <si>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</si>
  <si>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</si>
  <si>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</si>
  <si>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</si>
  <si>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</si>
  <si>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</si>
  <si>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</si>
  <si>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</si>
  <si>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</si>
  <si>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</si>
  <si>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</si>
  <si>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</si>
  <si>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</si>
  <si>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</si>
  <si>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</si>
  <si>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</si>
  <si>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</si>
  <si>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</si>
  <si>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</si>
  <si>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</si>
  <si>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</si>
  <si>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</si>
  <si>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</si>
  <si>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</si>
  <si>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</si>
  <si>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</si>
  <si>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</si>
  <si>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</si>
  <si>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</si>
  <si>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</si>
  <si>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</si>
  <si>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</si>
  <si>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</si>
  <si>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</si>
  <si>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</si>
  <si>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</si>
  <si>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</si>
  <si>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</si>
  <si>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</si>
  <si>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</si>
  <si>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</si>
  <si>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</si>
  <si>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</si>
  <si>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</si>
  <si>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</si>
  <si>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</si>
  <si>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</si>
  <si>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</si>
  <si>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</si>
  <si>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</si>
  <si>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</si>
  <si>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</si>
  <si>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</si>
  <si>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</si>
  <si>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</si>
  <si>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</si>
  <si>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</si>
  <si>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</si>
  <si>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</si>
  <si>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</si>
  <si>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</si>
  <si>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</si>
  <si>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</si>
  <si>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</si>
  <si>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</si>
  <si>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</si>
  <si>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</si>
  <si>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</si>
  <si>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</si>
  <si>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</si>
  <si>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</si>
  <si>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</si>
  <si>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</si>
  <si>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</si>
  <si>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</si>
  <si>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</si>
  <si>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</si>
  <si>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</si>
  <si>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</si>
  <si>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</si>
  <si>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</si>
  <si>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</si>
  <si>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</si>
  <si>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</si>
  <si>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</si>
  <si>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</si>
  <si>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</si>
  <si>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</si>
  <si>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</si>
  <si>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</si>
  <si>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</si>
  <si>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</si>
  <si>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</si>
  <si>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</si>
  <si>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</si>
  <si>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</si>
  <si>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</si>
  <si>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</si>
  <si>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</si>
  <si>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</si>
  <si>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</si>
  <si>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</si>
  <si>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</si>
  <si>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</si>
  <si>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</si>
  <si>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</si>
  <si>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</si>
  <si>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</si>
  <si>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</si>
  <si>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</si>
  <si>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</si>
  <si>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</si>
  <si>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</si>
  <si>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</si>
  <si>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</si>
  <si>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</si>
  <si>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</si>
  <si>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</si>
  <si>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</si>
  <si>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</si>
  <si>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</si>
  <si>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</si>
  <si>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</si>
  <si>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</si>
  <si>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</si>
  <si>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</si>
  <si>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</si>
  <si>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</si>
  <si>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</si>
  <si>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</si>
  <si>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</si>
  <si>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</si>
  <si>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</si>
  <si>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</si>
  <si>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</si>
  <si>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</si>
  <si>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</si>
  <si>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</si>
  <si>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</si>
  <si>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</si>
  <si>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</si>
  <si>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</si>
  <si>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</si>
  <si>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</si>
  <si>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</si>
  <si>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</si>
  <si>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</si>
  <si>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</si>
  <si>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</si>
  <si>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</si>
  <si>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</si>
  <si>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</si>
  <si>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</si>
  <si>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</si>
  <si>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</si>
  <si>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</si>
  <si>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</si>
  <si>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</si>
  <si>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</si>
  <si>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</si>
  <si>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</si>
  <si>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</si>
  <si>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</si>
  <si>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</si>
  <si>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</si>
  <si>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</si>
  <si>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</si>
  <si>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</si>
  <si>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</si>
  <si>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</si>
  <si>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</si>
  <si>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</si>
  <si>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</si>
  <si>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</si>
  <si>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</si>
  <si>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</si>
  <si>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</si>
  <si>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</si>
  <si>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</si>
  <si>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</si>
  <si>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</si>
  <si>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</si>
  <si>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</si>
  <si>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</si>
  <si>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</si>
  <si>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</si>
  <si>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</si>
  <si>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</si>
  <si>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</si>
  <si>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</si>
  <si>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</si>
  <si>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</si>
  <si>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</si>
  <si>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</si>
  <si>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</si>
  <si>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</si>
  <si>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</si>
  <si>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</si>
  <si>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</si>
  <si>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</si>
  <si>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</si>
  <si>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</si>
  <si>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</si>
  <si>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</si>
  <si>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</si>
  <si>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</si>
  <si>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</si>
  <si>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</si>
  <si>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</si>
  <si>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</si>
  <si>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</si>
  <si>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</si>
  <si>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</si>
  <si>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</si>
  <si>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</si>
  <si>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</si>
  <si>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</si>
  <si>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</si>
  <si>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</si>
  <si>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</si>
  <si>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</si>
  <si>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</si>
  <si>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</si>
  <si>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</si>
  <si>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</si>
  <si>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</si>
  <si>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</si>
  <si>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</si>
  <si>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</si>
  <si>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</si>
  <si>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</si>
  <si>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</si>
  <si>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</si>
  <si>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</si>
  <si>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</si>
  <si>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</si>
  <si>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</si>
  <si>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</si>
  <si>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</si>
  <si>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</si>
  <si>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</si>
  <si>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</si>
  <si>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</si>
  <si>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</si>
  <si>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</si>
  <si>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</si>
  <si>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</si>
  <si>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</si>
  <si>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</si>
  <si>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</si>
  <si>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</si>
  <si>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</si>
  <si>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</si>
  <si>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</si>
  <si>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</si>
  <si>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</si>
  <si>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</si>
  <si>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</si>
  <si>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</si>
  <si>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</si>
  <si>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</si>
  <si>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</si>
  <si>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</si>
  <si>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</si>
  <si>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</si>
  <si>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</si>
  <si>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</si>
  <si>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</si>
  <si>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</si>
  <si>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</si>
  <si>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</si>
  <si>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</si>
  <si>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</si>
  <si>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</si>
  <si>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</si>
  <si>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</si>
  <si>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</si>
  <si>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</si>
  <si>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</si>
  <si>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</si>
  <si>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</si>
  <si>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</si>
  <si>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</si>
  <si>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</si>
  <si>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</si>
  <si>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</si>
  <si>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</si>
  <si>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</si>
  <si>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</si>
  <si>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</si>
  <si>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</si>
  <si>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</si>
  <si>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</si>
  <si>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</si>
  <si>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</si>
  <si>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</si>
  <si>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</si>
  <si>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</si>
  <si>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</si>
  <si>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</si>
  <si>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</si>
  <si>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</si>
  <si>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</si>
  <si>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</si>
  <si>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</si>
  <si>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</si>
  <si>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</si>
  <si>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</si>
  <si>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</si>
  <si>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</si>
  <si>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</si>
  <si>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</si>
  <si>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</si>
  <si>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</si>
  <si>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</si>
  <si>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</si>
  <si>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</si>
  <si>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</si>
  <si>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</si>
  <si>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</si>
  <si>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</si>
  <si>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</si>
  <si>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</si>
  <si>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</si>
  <si>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</si>
  <si>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</si>
  <si>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</si>
  <si>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</si>
  <si>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</si>
  <si>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</si>
  <si>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</si>
  <si>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</si>
  <si>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</si>
  <si>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</si>
  <si>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</si>
  <si>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</si>
  <si>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</si>
  <si>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</si>
  <si>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</si>
  <si>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</si>
  <si>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</si>
  <si>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</si>
  <si>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</si>
  <si>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</si>
  <si>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</si>
  <si>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</si>
  <si>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</si>
  <si>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</si>
  <si>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</si>
  <si>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</si>
  <si>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</si>
  <si>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</si>
  <si>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</si>
  <si>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</si>
  <si>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</si>
  <si>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</si>
  <si>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</si>
  <si>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</si>
  <si>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</si>
  <si>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</si>
  <si>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</si>
  <si>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</si>
  <si>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</si>
  <si>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</si>
  <si>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</si>
  <si>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</si>
  <si>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</si>
  <si>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</si>
  <si>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</si>
  <si>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</si>
  <si>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</si>
  <si>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</si>
  <si>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</si>
  <si>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</si>
  <si>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</si>
  <si>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</si>
  <si>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</si>
  <si>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</si>
  <si>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</si>
  <si>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</si>
  <si>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</si>
  <si>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</si>
  <si>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</si>
  <si>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</si>
  <si>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</si>
  <si>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</si>
  <si>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</si>
  <si>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</si>
  <si>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</si>
  <si>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</si>
  <si>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</si>
  <si>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</si>
  <si>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</si>
  <si>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</si>
  <si>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</si>
  <si>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</si>
  <si>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</si>
  <si>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</si>
  <si>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</si>
  <si>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</si>
  <si>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</si>
  <si>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</si>
  <si>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</si>
  <si>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</si>
  <si>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</si>
  <si>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</si>
  <si>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</si>
  <si>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</si>
  <si>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</si>
  <si>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</si>
  <si>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</si>
  <si>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</si>
  <si>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</si>
  <si>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</si>
  <si>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</si>
  <si>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</si>
  <si>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</si>
  <si>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</si>
  <si>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</si>
  <si>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</si>
  <si>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</si>
  <si>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</si>
  <si>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</si>
  <si>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</si>
  <si>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</si>
  <si>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</si>
  <si>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</si>
  <si>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</si>
  <si>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</si>
  <si>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</si>
  <si>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</si>
  <si>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</si>
  <si>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</si>
  <si>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</si>
  <si>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</si>
  <si>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</si>
  <si>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</si>
  <si>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</si>
  <si>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</si>
  <si>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</si>
  <si>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</si>
  <si>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</si>
  <si>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</si>
  <si>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</si>
  <si>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</si>
  <si>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</si>
  <si>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</si>
  <si>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</si>
  <si>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</si>
  <si>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</si>
  <si>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</si>
  <si>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</si>
  <si>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</si>
  <si>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</si>
  <si>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</si>
  <si>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</si>
  <si>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</si>
  <si>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</si>
  <si>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</si>
  <si>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</si>
  <si>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</si>
  <si>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</si>
  <si>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</si>
  <si>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</si>
  <si>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</si>
  <si>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</si>
  <si>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</si>
  <si>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</si>
  <si>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</si>
  <si>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</si>
  <si>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</si>
  <si>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</si>
  <si>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</si>
  <si>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</si>
  <si>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</si>
  <si>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</si>
  <si>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</si>
  <si>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</si>
  <si>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</si>
  <si>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</si>
  <si>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</si>
  <si>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</si>
  <si>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</si>
  <si>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</si>
  <si>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</si>
  <si>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</si>
  <si>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</si>
  <si>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</si>
  <si>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</si>
  <si>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</si>
  <si>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</si>
  <si>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</si>
  <si>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</si>
  <si>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</si>
  <si>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</si>
  <si>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</si>
  <si>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</si>
  <si>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</si>
  <si>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</si>
  <si>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</si>
  <si>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</si>
  <si>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</si>
  <si>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</si>
  <si>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</si>
  <si>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</si>
  <si>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</si>
  <si>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</si>
  <si>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</si>
  <si>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</si>
  <si>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</si>
  <si>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</si>
  <si>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</si>
  <si>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</si>
  <si>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</si>
  <si>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</si>
  <si>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</si>
  <si>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</si>
  <si>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</si>
  <si>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</si>
  <si>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</si>
  <si>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</si>
  <si>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</si>
  <si>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</si>
  <si>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</si>
  <si>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</si>
  <si>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</si>
  <si>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</si>
  <si>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</si>
  <si>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</si>
  <si>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</si>
  <si>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</si>
  <si>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</si>
  <si>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</si>
  <si>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</si>
  <si>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</si>
  <si>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</si>
  <si>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</si>
  <si>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</si>
  <si>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</si>
  <si>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</si>
  <si>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</si>
  <si>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</si>
  <si>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</si>
  <si>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</si>
  <si>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</si>
  <si>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</si>
  <si>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</si>
  <si>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</si>
  <si>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</si>
  <si>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</si>
  <si>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</si>
  <si>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</si>
  <si>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</si>
  <si>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</si>
  <si>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</si>
  <si>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</si>
  <si>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</si>
  <si>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</si>
  <si>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</si>
  <si>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</si>
  <si>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</si>
  <si>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</si>
  <si>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</si>
  <si>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</si>
  <si>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</si>
  <si>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</si>
  <si>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</si>
  <si>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</si>
  <si>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</si>
  <si>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</si>
  <si>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</si>
  <si>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</si>
  <si>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</si>
  <si>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</si>
  <si>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</si>
  <si>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</si>
  <si>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</si>
  <si>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</si>
  <si>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</si>
  <si>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</si>
  <si>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</si>
  <si>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</si>
  <si>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</si>
  <si>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</si>
  <si>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</si>
  <si>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</si>
  <si>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</si>
  <si>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</si>
  <si>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</si>
  <si>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</si>
  <si>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</si>
  <si>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</si>
  <si>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</si>
  <si>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</si>
  <si>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</si>
  <si>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</si>
  <si>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</si>
  <si>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</si>
  <si>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</si>
  <si>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</si>
  <si>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</si>
  <si>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</si>
  <si>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</si>
  <si>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</si>
  <si>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</si>
  <si>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</si>
  <si>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</si>
  <si>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</si>
  <si>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</si>
  <si>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</si>
  <si>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</si>
  <si>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</si>
  <si>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</si>
  <si>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</si>
  <si>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</si>
  <si>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</si>
  <si>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</si>
  <si>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</si>
  <si>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</si>
  <si>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</si>
  <si>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</si>
  <si>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</si>
  <si>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</si>
  <si>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</si>
  <si>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</si>
  <si>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</si>
  <si>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</si>
  <si>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</si>
  <si>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</si>
  <si>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</si>
  <si>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</si>
  <si>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</si>
  <si>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</si>
  <si>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</si>
  <si>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</si>
  <si>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</si>
  <si>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</si>
  <si>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</si>
  <si>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</si>
  <si>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</si>
  <si>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</si>
  <si>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</si>
  <si>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</si>
  <si>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</si>
  <si>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</si>
  <si>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</si>
  <si>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</si>
  <si>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</si>
  <si>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</si>
  <si>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</si>
  <si>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</si>
  <si>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</si>
  <si>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</si>
  <si>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</si>
  <si>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</si>
  <si>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</si>
  <si>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</si>
  <si>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</si>
  <si>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</si>
  <si>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</si>
  <si>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</si>
  <si>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</si>
  <si>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</si>
  <si>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</si>
  <si>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</si>
  <si>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</si>
  <si>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</si>
  <si>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</si>
  <si>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</si>
  <si>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</si>
  <si>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</si>
  <si>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</si>
  <si>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</si>
  <si>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</si>
  <si>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</si>
  <si>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</si>
  <si>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</si>
  <si>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</si>
  <si>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</si>
  <si>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</si>
  <si>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</si>
  <si>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</si>
  <si>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</si>
  <si>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</si>
  <si>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</si>
  <si>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</si>
  <si>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</si>
  <si>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</si>
  <si>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</si>
  <si>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</si>
  <si>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</si>
  <si>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</si>
  <si>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</si>
  <si>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</si>
  <si>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</si>
  <si>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</si>
  <si>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</si>
  <si>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</si>
  <si>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</si>
  <si>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</si>
  <si>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</si>
  <si>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</si>
  <si>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</si>
  <si>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</si>
  <si>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</si>
  <si>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</si>
  <si>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</si>
  <si>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</si>
  <si>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</si>
  <si>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</si>
  <si>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</si>
  <si>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</si>
  <si>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</si>
  <si>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</si>
  <si>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</si>
  <si>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</si>
  <si>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</si>
  <si>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</si>
  <si>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</si>
  <si>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</si>
  <si>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</si>
  <si>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</si>
  <si>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</si>
  <si>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</si>
  <si>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</si>
  <si>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</si>
  <si>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</si>
  <si>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</si>
  <si>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</si>
  <si>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</si>
  <si>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</si>
  <si>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</si>
  <si>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</si>
  <si>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</si>
  <si>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</si>
  <si>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</si>
  <si>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</si>
  <si>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</si>
  <si>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</si>
  <si>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</si>
  <si>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</si>
  <si>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</si>
  <si>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</si>
  <si>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</si>
  <si>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</si>
  <si>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</si>
  <si>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</si>
  <si>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</si>
  <si>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</si>
  <si>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</si>
  <si>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</si>
  <si>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</si>
  <si>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</si>
  <si>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</si>
  <si>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</si>
  <si>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</si>
  <si>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</si>
  <si>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</si>
  <si>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</si>
  <si>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</si>
  <si>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</si>
  <si>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</si>
  <si>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</si>
  <si>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</si>
  <si>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</si>
  <si>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</si>
  <si>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</si>
  <si>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</si>
  <si>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</si>
  <si>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</si>
  <si>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</si>
  <si>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</si>
  <si>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</si>
  <si>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</si>
  <si>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</si>
  <si>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</si>
  <si>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</si>
  <si>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</si>
  <si>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</si>
  <si>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</si>
  <si>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</si>
  <si>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</si>
  <si>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</si>
  <si>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</si>
  <si>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</si>
  <si>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</si>
  <si>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</si>
  <si>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</si>
  <si>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</si>
  <si>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</si>
  <si>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</si>
  <si>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</si>
  <si>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</si>
  <si>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</si>
  <si>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</si>
  <si>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</si>
  <si>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</si>
  <si>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</si>
  <si>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</si>
  <si>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</si>
  <si>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</si>
  <si>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</si>
  <si>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</si>
  <si>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</si>
  <si>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</si>
  <si>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</si>
  <si>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</si>
  <si>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</si>
  <si>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</si>
  <si>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</si>
  <si>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</si>
  <si>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</si>
  <si>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</si>
  <si>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</si>
  <si>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</si>
  <si>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</si>
  <si>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</si>
  <si>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</si>
  <si>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</si>
  <si>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</si>
  <si>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</si>
  <si>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</si>
  <si>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</si>
  <si>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</si>
  <si>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</si>
  <si>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</si>
  <si>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</si>
  <si>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</si>
  <si>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</si>
  <si>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</si>
  <si>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</si>
  <si>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</si>
  <si>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</si>
  <si>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</si>
  <si>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</si>
  <si>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</si>
  <si>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</si>
  <si>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</si>
  <si>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</si>
  <si>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</si>
  <si>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</si>
  <si>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</si>
  <si>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</si>
  <si>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</si>
  <si>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</si>
  <si>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</si>
  <si>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</si>
  <si>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</si>
  <si>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</si>
  <si>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</si>
  <si>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</si>
  <si>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</si>
  <si>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</si>
  <si>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</si>
  <si>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</si>
  <si>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</si>
  <si>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</si>
  <si>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</si>
  <si>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</si>
  <si>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</si>
  <si>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</si>
  <si>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</si>
  <si>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</si>
  <si>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</si>
  <si>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</si>
  <si>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</si>
  <si>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</si>
  <si>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</si>
  <si>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</si>
  <si>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</si>
  <si>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</si>
  <si>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</si>
  <si>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</si>
  <si>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</si>
  <si>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</si>
  <si>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</si>
  <si>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</si>
  <si>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</si>
  <si>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</si>
  <si>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</si>
  <si>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</si>
  <si>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</si>
  <si>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</si>
  <si>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</si>
  <si>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</si>
  <si>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</si>
  <si>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</si>
  <si>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</si>
  <si>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</si>
  <si>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</si>
  <si>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</si>
  <si>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</si>
  <si>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</si>
  <si>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</si>
  <si>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</si>
  <si>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</si>
  <si>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</si>
  <si>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</si>
  <si>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</si>
  <si>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</si>
  <si>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</si>
  <si>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</si>
  <si>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</si>
  <si>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</si>
  <si>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</si>
  <si>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</si>
  <si>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</si>
  <si>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</si>
  <si>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</si>
  <si>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</si>
  <si>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</si>
  <si>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</si>
  <si>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</si>
  <si>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</si>
  <si>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</si>
  <si>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</si>
  <si>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</si>
  <si>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</si>
  <si>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</si>
  <si>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</si>
  <si>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</si>
  <si>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</si>
  <si>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</si>
  <si>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</si>
  <si>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</si>
  <si>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</si>
  <si>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</si>
  <si>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</si>
  <si>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</si>
  <si>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</si>
  <si>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</si>
  <si>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</si>
  <si>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</si>
  <si>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</si>
  <si>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</si>
  <si>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</si>
  <si>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</si>
  <si>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</si>
  <si>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</si>
  <si>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</si>
  <si>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</si>
  <si>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</si>
  <si>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</si>
  <si>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</si>
  <si>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</si>
  <si>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</si>
  <si>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</si>
  <si>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</si>
  <si>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</si>
  <si>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</si>
  <si>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</si>
  <si>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</si>
  <si>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</si>
  <si>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</si>
  <si>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</si>
  <si>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</si>
  <si>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</si>
  <si>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</si>
  <si>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</si>
  <si>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</si>
  <si>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</si>
  <si>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</si>
  <si>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</si>
  <si>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</si>
  <si>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</si>
  <si>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</si>
  <si>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</si>
  <si>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</si>
  <si>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</si>
  <si>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</si>
  <si>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</si>
  <si>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</si>
  <si>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</si>
  <si>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</si>
  <si>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</si>
  <si>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</si>
  <si>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</si>
  <si>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</si>
  <si>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</si>
  <si>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</si>
  <si>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</si>
  <si>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</si>
  <si>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</si>
  <si>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</si>
  <si>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</si>
  <si>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</si>
  <si>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</si>
  <si>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</si>
  <si>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</si>
  <si>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</si>
  <si>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</si>
  <si>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</si>
  <si>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</si>
  <si>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</si>
  <si>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</si>
  <si>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</si>
  <si>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</si>
  <si>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</si>
  <si>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</si>
  <si>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</si>
  <si>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</si>
  <si>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</si>
  <si>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</si>
  <si>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</si>
  <si>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</si>
  <si>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</si>
  <si>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</si>
  <si>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</si>
  <si>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</si>
  <si>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</si>
  <si>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</si>
  <si>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</si>
  <si>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</si>
  <si>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</si>
  <si>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</si>
  <si>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</si>
  <si>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</si>
  <si>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</si>
  <si>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</si>
  <si>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</si>
  <si>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</si>
  <si>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</si>
  <si>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</si>
  <si>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</si>
  <si>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</si>
  <si>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</si>
  <si>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</si>
  <si>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</si>
  <si>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</si>
  <si>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</si>
  <si>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</si>
  <si>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</si>
  <si>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</si>
  <si>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</si>
  <si>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</si>
  <si>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</si>
  <si>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</si>
  <si>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</si>
  <si>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</si>
  <si>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</si>
  <si>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</si>
  <si>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</si>
  <si>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</si>
  <si>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</si>
  <si>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</si>
  <si>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</si>
  <si>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</si>
  <si>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</si>
  <si>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</si>
  <si>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</si>
  <si>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</si>
  <si>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</si>
  <si>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</si>
  <si>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</si>
  <si>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</si>
  <si>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</si>
  <si>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</si>
  <si>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</si>
  <si>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</si>
  <si>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</si>
  <si>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</si>
  <si>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</si>
  <si>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</si>
  <si>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</si>
  <si>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</si>
  <si>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</si>
  <si>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</si>
  <si>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</si>
  <si>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</si>
  <si>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</si>
  <si>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</si>
  <si>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</si>
  <si>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</si>
  <si>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</si>
  <si>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</si>
  <si>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</si>
  <si>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</si>
  <si>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</si>
  <si>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</si>
  <si>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</si>
  <si>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</si>
  <si>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</si>
  <si>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</si>
  <si>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</si>
  <si>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</si>
  <si>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</si>
  <si>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</si>
  <si>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</si>
  <si>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</si>
  <si>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</si>
  <si>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</si>
  <si>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</si>
  <si>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</si>
  <si>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</si>
  <si>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</si>
  <si>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</si>
  <si>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</si>
  <si>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</si>
  <si>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</si>
  <si>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</si>
  <si>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</si>
  <si>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</si>
  <si>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</si>
  <si>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</si>
  <si>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</si>
  <si>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</si>
  <si>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</si>
  <si>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</si>
  <si>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</si>
  <si>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</si>
  <si>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</si>
  <si>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</si>
  <si>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</si>
  <si>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</si>
  <si>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</si>
  <si>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</si>
  <si>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</si>
  <si>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</si>
  <si>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</si>
  <si>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</si>
  <si>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</si>
  <si>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</si>
  <si>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</si>
  <si>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</si>
  <si>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</si>
  <si>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</si>
  <si>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</si>
  <si>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</si>
  <si>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</si>
  <si>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</si>
  <si>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</si>
  <si>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</si>
  <si>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</si>
  <si>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</si>
  <si>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</si>
  <si>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</si>
  <si>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</si>
  <si>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</si>
  <si>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</si>
  <si>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</si>
  <si>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</si>
  <si>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</si>
  <si>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</si>
  <si>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</si>
  <si>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</si>
  <si>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</si>
  <si>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</si>
  <si>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</si>
  <si>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</si>
  <si>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</si>
  <si>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</si>
  <si>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</si>
  <si>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</si>
  <si>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</si>
  <si>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</si>
  <si>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</si>
  <si>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</si>
  <si>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</si>
  <si>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</si>
  <si>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</si>
  <si>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</si>
  <si>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</si>
  <si>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</si>
  <si>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</si>
  <si>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</si>
  <si>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</si>
  <si>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</si>
  <si>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</si>
  <si>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</si>
  <si>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</si>
  <si>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</si>
  <si>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</si>
  <si>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</si>
  <si>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</si>
  <si>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</si>
  <si>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</si>
  <si>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</si>
  <si>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</si>
  <si>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</si>
  <si>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</si>
  <si>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</si>
  <si>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</si>
  <si>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</si>
  <si>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</si>
  <si>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</si>
  <si>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</si>
  <si>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</si>
  <si>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</si>
  <si>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</si>
  <si>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</si>
  <si>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</si>
  <si>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</si>
  <si>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</si>
  <si>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</si>
  <si>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</si>
  <si>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</si>
  <si>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</si>
  <si>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</si>
  <si>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</si>
  <si>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</si>
  <si>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</si>
  <si>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</si>
  <si>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</si>
  <si>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</si>
  <si>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</si>
  <si>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</si>
  <si>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</si>
  <si>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</si>
  <si>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</si>
  <si>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</si>
  <si>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</si>
  <si>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</si>
  <si>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</si>
  <si>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</si>
  <si>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</si>
  <si>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</si>
  <si>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</si>
  <si>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</si>
  <si>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</si>
  <si>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</si>
  <si>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</si>
  <si>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</si>
  <si>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</si>
  <si>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</si>
  <si>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</si>
  <si>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</si>
  <si>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</si>
  <si>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</si>
  <si>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</si>
  <si>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</si>
  <si>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</si>
  <si>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</si>
  <si>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</si>
  <si>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</si>
  <si>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</si>
  <si>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</si>
  <si>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</si>
  <si>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</si>
  <si>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</si>
  <si>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</si>
  <si>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</si>
  <si>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</si>
  <si>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</si>
  <si>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</si>
  <si>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</si>
  <si>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</si>
  <si>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</si>
  <si>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</si>
  <si>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</si>
  <si>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</si>
  <si>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</si>
  <si>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</si>
  <si>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</si>
  <si>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</si>
  <si>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</si>
  <si>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</si>
  <si>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</si>
  <si>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</si>
  <si>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</si>
  <si>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</si>
  <si>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</si>
  <si>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</si>
  <si>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</si>
  <si>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</si>
  <si>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</si>
  <si>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</si>
  <si>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</si>
  <si>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</si>
  <si>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</si>
  <si>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</si>
  <si>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</si>
  <si>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</si>
  <si>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</si>
  <si>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</si>
  <si>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</si>
  <si>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</si>
  <si>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</si>
  <si>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</si>
  <si>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</si>
  <si>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</si>
  <si>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</si>
  <si>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</si>
  <si>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</si>
  <si>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</si>
  <si>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</si>
  <si>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</si>
  <si>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</si>
  <si>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</si>
  <si>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</si>
  <si>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</si>
  <si>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</si>
  <si>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</si>
  <si>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</si>
  <si>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</si>
  <si>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</si>
  <si>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</si>
  <si>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</si>
  <si>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</si>
  <si>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</si>
  <si>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</si>
  <si>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</si>
  <si>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</si>
  <si>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</si>
  <si>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</si>
  <si>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</si>
  <si>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</si>
  <si>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</si>
  <si>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</si>
  <si>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</si>
  <si>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</si>
  <si>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</si>
  <si>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</si>
  <si>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</si>
  <si>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</si>
  <si>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</si>
  <si>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</si>
  <si>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</si>
  <si>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</si>
  <si>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</si>
  <si>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</si>
  <si>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</si>
  <si>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</si>
  <si>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</si>
  <si>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</si>
  <si>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</si>
  <si>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</si>
  <si>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</si>
  <si>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</si>
  <si>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</si>
  <si>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</si>
  <si>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</si>
  <si>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</si>
  <si>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</si>
  <si>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</si>
  <si>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</si>
  <si>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</si>
  <si>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</si>
  <si>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</si>
  <si>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</si>
  <si>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</si>
  <si>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</si>
  <si>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</si>
  <si>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</si>
  <si>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</si>
  <si>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</si>
  <si>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</si>
  <si>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</si>
  <si>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</si>
  <si>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</si>
  <si>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</si>
  <si>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</si>
  <si>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</si>
  <si>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</si>
  <si>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</si>
  <si>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</si>
  <si>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</si>
  <si>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</si>
  <si>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</si>
  <si>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</si>
  <si>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</si>
  <si>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</si>
  <si>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</si>
  <si>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</si>
  <si>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</si>
  <si>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</si>
  <si>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</si>
  <si>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</si>
  <si>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</si>
  <si>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</si>
  <si>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</si>
  <si>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</si>
  <si>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</si>
  <si>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</si>
  <si>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</si>
  <si>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</si>
  <si>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</si>
  <si>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</si>
  <si>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</si>
  <si>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</si>
  <si>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</si>
  <si>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</si>
  <si>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</si>
  <si>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</si>
  <si>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</si>
  <si>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</si>
  <si>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</si>
  <si>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</si>
  <si>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</si>
  <si>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</si>
  <si>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</si>
  <si>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</si>
  <si>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</si>
  <si>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</si>
  <si>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</si>
  <si>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</si>
  <si>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</si>
  <si>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</si>
  <si>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</si>
  <si>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</si>
  <si>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</si>
  <si>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</si>
  <si>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</si>
  <si>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</si>
  <si>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</si>
  <si>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</si>
  <si>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</si>
  <si>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</si>
  <si>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</si>
  <si>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</si>
  <si>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</si>
  <si>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</si>
  <si>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</si>
  <si>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</si>
  <si>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</si>
  <si>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</si>
  <si>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</si>
  <si>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</si>
  <si>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</si>
  <si>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</si>
  <si>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</si>
  <si>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</si>
  <si>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</si>
  <si>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</si>
  <si>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</si>
  <si>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</si>
  <si>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</si>
  <si>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</si>
  <si>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</si>
  <si>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</si>
  <si>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</si>
  <si>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</si>
  <si>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</si>
  <si>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</si>
  <si>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</si>
  <si>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</si>
  <si>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</si>
  <si>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</si>
  <si>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</si>
  <si>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</si>
  <si>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</si>
  <si>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</si>
  <si>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</si>
  <si>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</si>
  <si>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</si>
  <si>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</si>
  <si>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</si>
  <si>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</si>
  <si>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</si>
  <si>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</si>
  <si>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</si>
  <si>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</si>
  <si>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</si>
  <si>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</si>
  <si>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</si>
  <si>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</si>
  <si>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</si>
  <si>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</si>
  <si>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</si>
  <si>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</si>
  <si>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</si>
  <si>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</si>
  <si>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</si>
  <si>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</si>
  <si>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</si>
  <si>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</si>
  <si>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</si>
  <si>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</si>
  <si>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</si>
  <si>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</si>
  <si>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</si>
  <si>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</si>
  <si>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</si>
  <si>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</si>
  <si>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</si>
  <si>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</si>
  <si>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</si>
  <si>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</si>
  <si>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</si>
  <si>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</si>
  <si>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</si>
  <si>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</si>
  <si>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</si>
  <si>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</si>
  <si>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</si>
  <si>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</si>
  <si>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</si>
  <si>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</si>
  <si>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</si>
  <si>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</si>
  <si>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</si>
  <si>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</si>
  <si>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</si>
  <si>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</si>
  <si>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</si>
  <si>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</si>
  <si>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</si>
  <si>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</si>
  <si>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</si>
  <si>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</si>
  <si>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</si>
  <si>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</si>
  <si>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</si>
  <si>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</si>
  <si>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</si>
  <si>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</si>
  <si>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</si>
  <si>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</si>
  <si>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</si>
  <si>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</si>
  <si>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</si>
  <si>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</si>
  <si>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</si>
  <si>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</si>
  <si>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</si>
  <si>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</si>
  <si>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</si>
  <si>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</si>
  <si>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</si>
  <si>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</si>
  <si>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</si>
  <si>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</si>
  <si>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</si>
  <si>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</si>
  <si>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</si>
  <si>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</si>
  <si>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</si>
  <si>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</si>
  <si>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</si>
  <si>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</si>
  <si>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</si>
  <si>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</si>
  <si>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</si>
  <si>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</si>
  <si>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</si>
  <si>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</si>
  <si>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</si>
  <si>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</si>
  <si>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</si>
  <si>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</si>
  <si>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</si>
  <si>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</si>
  <si>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</si>
  <si>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</si>
  <si>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</si>
  <si>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</si>
  <si>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</si>
  <si>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</si>
  <si>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</si>
  <si>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</si>
  <si>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</si>
  <si>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</si>
  <si>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</si>
  <si>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</si>
  <si>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</si>
  <si>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</si>
  <si>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</si>
  <si>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</si>
  <si>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</si>
  <si>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</si>
  <si>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</si>
  <si>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</si>
  <si>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</si>
  <si>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</si>
  <si>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</si>
  <si>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</si>
  <si>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</si>
  <si>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</si>
  <si>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</si>
  <si>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</si>
  <si>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</si>
  <si>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</si>
  <si>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</si>
  <si>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</si>
  <si>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</si>
  <si>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</si>
  <si>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</si>
  <si>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</si>
  <si>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</si>
  <si>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</si>
  <si>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</si>
  <si>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</si>
  <si>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</si>
  <si>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</si>
  <si>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</si>
  <si>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</si>
  <si>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</si>
  <si>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</si>
  <si>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</si>
  <si>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</si>
  <si>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</si>
  <si>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</si>
  <si>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</si>
  <si>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</si>
  <si>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</si>
  <si>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</si>
  <si>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</si>
  <si>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</si>
  <si>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</si>
  <si>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</si>
  <si>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</si>
  <si>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</si>
  <si>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</si>
  <si>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</si>
  <si>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</si>
  <si>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</si>
  <si>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</si>
  <si>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</si>
  <si>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</si>
  <si>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</si>
  <si>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</si>
  <si>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</si>
  <si>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</si>
  <si>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</si>
  <si>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</si>
  <si>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</si>
  <si>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</si>
  <si>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</si>
  <si>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</si>
  <si>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</si>
  <si>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</si>
  <si>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</si>
  <si>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</si>
  <si>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</si>
  <si>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</si>
  <si>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</si>
  <si>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</si>
  <si>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</si>
  <si>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</si>
  <si>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</si>
  <si>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</si>
  <si>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</si>
  <si>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</si>
  <si>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</si>
  <si>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</si>
  <si>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</si>
  <si>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</si>
  <si>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</si>
  <si>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</si>
  <si>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</si>
  <si>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</si>
  <si>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</si>
  <si>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</si>
  <si>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</si>
  <si>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</si>
  <si>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</si>
  <si>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</si>
  <si>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</si>
  <si>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</si>
  <si>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</si>
  <si>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</si>
  <si>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</si>
  <si>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</si>
  <si>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</si>
  <si>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</si>
  <si>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</si>
  <si>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</si>
  <si>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</si>
  <si>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</si>
  <si>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</si>
  <si>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</si>
  <si>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</si>
  <si>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</si>
  <si>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</si>
  <si>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</si>
  <si>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</si>
  <si>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</si>
  <si>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</si>
  <si>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</si>
  <si>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</si>
  <si>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</si>
  <si>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</si>
  <si>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</si>
  <si>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</si>
  <si>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</si>
  <si>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</si>
  <si>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</si>
  <si>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</si>
  <si>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</si>
  <si>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</si>
  <si>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</si>
  <si>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</si>
  <si>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</si>
  <si>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</si>
  <si>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</si>
  <si>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</si>
  <si>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</si>
  <si>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</si>
  <si>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</si>
  <si>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</si>
  <si>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</si>
  <si>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</si>
  <si>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</si>
  <si>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</si>
  <si>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</si>
  <si>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</si>
  <si>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</si>
  <si>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</si>
  <si>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</si>
  <si>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</si>
  <si>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</si>
  <si>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</si>
  <si>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</si>
  <si>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</si>
  <si>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</si>
  <si>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</si>
  <si>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</si>
  <si>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</si>
  <si>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</si>
  <si>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</si>
  <si>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</si>
  <si>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</si>
  <si>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</si>
  <si>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</si>
  <si>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</si>
  <si>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</si>
  <si>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</si>
  <si>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</si>
  <si>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</si>
  <si>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</si>
  <si>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</si>
  <si>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</si>
  <si>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</si>
  <si>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</si>
  <si>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</si>
  <si>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</si>
  <si>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</si>
  <si>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</si>
  <si>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</si>
  <si>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</si>
  <si>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</si>
  <si>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</si>
  <si>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</si>
  <si>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</si>
  <si>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</si>
  <si>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</si>
  <si>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</si>
  <si>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</si>
  <si>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</si>
  <si>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</si>
  <si>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</si>
  <si>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</si>
  <si>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</si>
  <si>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</si>
  <si>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</si>
  <si>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</si>
  <si>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</si>
  <si>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</si>
  <si>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</si>
  <si>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</si>
  <si>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</si>
  <si>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</si>
  <si>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</si>
  <si>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</si>
  <si>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</si>
  <si>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</si>
  <si>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</si>
  <si>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</si>
  <si>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</si>
  <si>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</si>
  <si>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</si>
  <si>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</si>
  <si>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</si>
  <si>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</si>
  <si>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</si>
  <si>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</si>
  <si>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</si>
  <si>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</si>
  <si>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</si>
  <si>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</si>
  <si>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</si>
  <si>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</si>
  <si>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</si>
  <si>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</si>
  <si>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</si>
  <si>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</si>
  <si>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</si>
  <si>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</si>
  <si>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</si>
  <si>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</si>
  <si>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</si>
  <si>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</si>
  <si>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</si>
  <si>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</si>
  <si>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</si>
  <si>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</si>
  <si>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</si>
  <si>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</si>
  <si>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</si>
  <si>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</si>
  <si>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</si>
  <si>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</si>
  <si>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</si>
  <si>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</si>
  <si>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</si>
  <si>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</si>
  <si>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</si>
  <si>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</si>
  <si>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</si>
  <si>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</si>
  <si>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</si>
  <si>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</si>
  <si>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</si>
  <si>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</si>
  <si>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</si>
  <si>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</si>
  <si>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</si>
  <si>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</si>
  <si>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</si>
  <si>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</si>
  <si>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</si>
  <si>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</si>
  <si>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</si>
  <si>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</si>
  <si>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</si>
  <si>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</si>
  <si>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</si>
  <si>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</si>
  <si>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</si>
  <si>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</si>
  <si>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</si>
  <si>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</si>
  <si>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</si>
  <si>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</si>
  <si>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</si>
  <si>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</si>
  <si>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</si>
  <si>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</si>
  <si>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</si>
  <si>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</si>
  <si>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</si>
  <si>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</si>
  <si>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</si>
  <si>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</si>
  <si>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</si>
  <si>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</si>
  <si>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</si>
  <si>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</si>
  <si>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</si>
  <si>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</si>
  <si>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</si>
  <si>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</si>
  <si>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</si>
  <si>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</si>
  <si>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</si>
  <si>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</si>
  <si>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</si>
  <si>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</si>
  <si>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</si>
  <si>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</si>
  <si>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</si>
  <si>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</si>
  <si>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</si>
  <si>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</si>
  <si>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</si>
  <si>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</si>
  <si>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</si>
  <si>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</si>
  <si>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</si>
  <si>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</si>
  <si>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</si>
  <si>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</si>
  <si>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</si>
  <si>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</si>
  <si>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</si>
  <si>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</si>
  <si>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</si>
  <si>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</si>
  <si>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</si>
  <si>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</si>
  <si>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</si>
  <si>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</si>
  <si>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</si>
  <si>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</si>
  <si>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</si>
  <si>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</si>
  <si>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</si>
  <si>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</si>
  <si>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</si>
  <si>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</si>
  <si>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</si>
  <si>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</si>
  <si>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</si>
  <si>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</si>
  <si>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</si>
  <si>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</si>
  <si>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</si>
  <si>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</si>
  <si>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</si>
  <si>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</si>
  <si>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</si>
  <si>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</si>
  <si>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</si>
  <si>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</si>
  <si>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</si>
  <si>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</si>
  <si>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</si>
  <si>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</si>
  <si>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</si>
  <si>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</si>
  <si>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</si>
  <si>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</si>
  <si>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</si>
  <si>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</si>
  <si>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</si>
  <si>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</si>
  <si>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</si>
  <si>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</si>
  <si>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</si>
  <si>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</si>
  <si>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</si>
  <si>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</si>
  <si>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</si>
  <si>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</si>
  <si>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</si>
  <si>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</si>
  <si>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</si>
  <si>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</si>
  <si>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</si>
  <si>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</si>
  <si>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</si>
  <si>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</si>
  <si>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</si>
  <si>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</si>
  <si>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</si>
  <si>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</si>
  <si>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</si>
  <si>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</si>
  <si>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</si>
  <si>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</si>
  <si>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</si>
  <si>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</si>
  <si>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</si>
  <si>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</si>
  <si>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</si>
  <si>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</si>
  <si>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</si>
  <si>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</si>
  <si>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</si>
  <si>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</si>
  <si>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</si>
  <si>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</si>
  <si>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</si>
  <si>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</si>
  <si>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</si>
  <si>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</si>
  <si>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</si>
  <si>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</si>
  <si>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</si>
  <si>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</si>
  <si>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</si>
  <si>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</si>
  <si>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</si>
  <si>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</si>
  <si>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</si>
  <si>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</si>
  <si>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</si>
  <si>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</si>
  <si>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</si>
  <si>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</si>
  <si>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</si>
  <si>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</si>
  <si>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</si>
  <si>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</si>
  <si>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</si>
  <si>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</si>
  <si>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</si>
  <si>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</si>
  <si>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</si>
  <si>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</si>
  <si>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</si>
  <si>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</si>
  <si>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</si>
  <si>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</si>
  <si>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</si>
  <si>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</si>
  <si>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</si>
  <si>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</si>
  <si>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</si>
  <si>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</si>
  <si>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</si>
  <si>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</si>
  <si>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</si>
  <si>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</si>
  <si>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</si>
  <si>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</si>
  <si>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</si>
  <si>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</si>
  <si>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</si>
  <si>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</si>
  <si>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</si>
  <si>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</si>
  <si>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</si>
  <si>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</si>
  <si>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</si>
  <si>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</si>
  <si>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</si>
  <si>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</si>
  <si>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</si>
  <si>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</si>
  <si>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</si>
  <si>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</si>
  <si>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</si>
  <si>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</si>
  <si>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</si>
  <si>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</si>
  <si>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</si>
  <si>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</si>
  <si>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</si>
  <si>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</si>
  <si>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</si>
  <si>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</si>
  <si>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</si>
  <si>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</si>
  <si>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</si>
  <si>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</si>
  <si>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</si>
  <si>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</si>
  <si>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</si>
  <si>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</si>
  <si>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</si>
  <si>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</si>
  <si>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</si>
  <si>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</si>
  <si>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</si>
  <si>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</si>
  <si>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</si>
  <si>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</si>
  <si>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</si>
  <si>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</si>
  <si>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</si>
  <si>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</si>
  <si>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</si>
  <si>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</si>
  <si>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</si>
  <si>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</si>
  <si>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</si>
  <si>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</si>
  <si>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</si>
  <si>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</si>
  <si>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</si>
  <si>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</si>
  <si>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</si>
  <si>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</si>
  <si>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</si>
  <si>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</si>
  <si>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</si>
  <si>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</si>
  <si>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</si>
  <si>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</si>
  <si>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</si>
  <si>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</si>
  <si>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</si>
  <si>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</si>
  <si>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</si>
  <si>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</si>
  <si>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</si>
  <si>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</si>
  <si>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</si>
  <si>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</si>
  <si>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</si>
  <si>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</si>
  <si>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</si>
  <si>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</si>
  <si>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</si>
  <si>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</si>
  <si>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</si>
  <si>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</si>
  <si>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</si>
  <si>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</si>
  <si>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</si>
  <si>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</si>
  <si>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</si>
  <si>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</si>
  <si>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</si>
  <si>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</si>
  <si>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</si>
  <si>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</si>
  <si>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</si>
  <si>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</si>
  <si>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</si>
  <si>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</si>
  <si>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</si>
  <si>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</si>
  <si>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</si>
  <si>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</si>
  <si>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</si>
  <si>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</si>
  <si>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</si>
  <si>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</si>
  <si>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</si>
  <si>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</si>
  <si>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</si>
  <si>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</si>
  <si>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</si>
  <si>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</si>
  <si>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</si>
  <si>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</si>
  <si>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</si>
  <si>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</si>
  <si>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</si>
  <si>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</si>
  <si>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</si>
  <si>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</si>
  <si>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</si>
  <si>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</si>
  <si>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</si>
  <si>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</si>
  <si>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</si>
  <si>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</si>
  <si>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</si>
  <si>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</si>
  <si>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</si>
  <si>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</si>
  <si>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</si>
  <si>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</si>
  <si>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</si>
  <si>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</si>
  <si>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</si>
  <si>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</si>
  <si>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</si>
  <si>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</si>
  <si>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</si>
  <si>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</si>
  <si>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</si>
  <si>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</si>
  <si>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</si>
  <si>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</si>
  <si>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</si>
  <si>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</si>
  <si>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</si>
  <si>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</si>
  <si>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</si>
  <si>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</si>
  <si>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</si>
  <si>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</si>
  <si>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</si>
  <si>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</si>
  <si>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</si>
  <si>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</si>
  <si>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</si>
  <si>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</si>
  <si>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</si>
  <si>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</si>
  <si>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</si>
  <si>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</si>
  <si>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</si>
  <si>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</si>
  <si>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</si>
  <si>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</si>
  <si>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</si>
  <si>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</si>
  <si>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</si>
  <si>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</si>
  <si>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</si>
  <si>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</si>
  <si>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</si>
  <si>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</si>
  <si>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</si>
  <si>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</si>
  <si>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</si>
  <si>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</si>
  <si>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</si>
  <si>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</si>
  <si>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</si>
  <si>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</si>
  <si>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</si>
  <si>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</si>
  <si>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</si>
  <si>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</si>
  <si>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</si>
  <si>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</si>
  <si>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</si>
  <si>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</si>
  <si>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</si>
  <si>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</si>
  <si>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</si>
  <si>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</si>
  <si>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</si>
  <si>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</si>
  <si>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</si>
  <si>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</si>
  <si>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</si>
  <si>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</si>
  <si>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</si>
  <si>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</si>
  <si>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</si>
  <si>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</si>
  <si>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</si>
  <si>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</si>
  <si>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</si>
  <si>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</si>
  <si>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</si>
  <si>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</si>
  <si>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</si>
  <si>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</si>
  <si>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</si>
  <si>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</si>
  <si>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</si>
  <si>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</si>
  <si>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</si>
  <si>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</si>
  <si>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</si>
  <si>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</si>
  <si>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</si>
  <si>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</si>
  <si>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</si>
  <si>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</si>
  <si>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</si>
  <si>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</si>
  <si>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</si>
  <si>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</si>
  <si>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</si>
  <si>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</si>
  <si>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</si>
  <si>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</si>
  <si>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</si>
  <si>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</si>
  <si>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</si>
  <si>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</si>
  <si>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</si>
  <si>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</si>
  <si>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</si>
  <si>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</si>
  <si>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</si>
  <si>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</si>
  <si>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</si>
  <si>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</si>
  <si>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</si>
  <si>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</si>
  <si>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</si>
  <si>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</si>
  <si>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</si>
  <si>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</si>
  <si>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</si>
  <si>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</si>
  <si>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</si>
  <si>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</si>
  <si>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</si>
  <si>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</si>
  <si>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</si>
  <si>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</si>
  <si>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</si>
  <si>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</si>
  <si>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</si>
  <si>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</si>
  <si>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</si>
  <si>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</si>
  <si>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</si>
  <si>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</si>
  <si>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</si>
  <si>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</si>
  <si>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</si>
  <si>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</si>
  <si>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</si>
  <si>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</si>
  <si>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</si>
  <si>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</si>
  <si>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</si>
  <si>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</si>
  <si>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</si>
  <si>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</si>
  <si>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</si>
  <si>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</si>
  <si>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</si>
  <si>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</si>
  <si>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</si>
  <si>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</si>
  <si>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</si>
  <si>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</si>
  <si>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</si>
  <si>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</si>
  <si>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</si>
  <si>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</si>
  <si>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</si>
  <si>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</si>
  <si>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</si>
  <si>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</si>
  <si>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</si>
  <si>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</si>
  <si>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</si>
  <si>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</si>
  <si>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</si>
  <si>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</si>
  <si>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</si>
  <si>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</si>
  <si>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</si>
  <si>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</si>
  <si>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</si>
  <si>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</si>
  <si>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</si>
  <si>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</si>
  <si>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</si>
  <si>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</si>
  <si>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</si>
  <si>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</si>
  <si>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</si>
  <si>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</si>
  <si>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</si>
  <si>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</si>
  <si>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</si>
  <si>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</si>
  <si>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</si>
  <si>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</si>
  <si>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</si>
  <si>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</si>
  <si>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</si>
  <si>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</si>
  <si>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</si>
  <si>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</si>
  <si>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</si>
  <si>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</si>
  <si>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</si>
  <si>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</si>
  <si>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</si>
  <si>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</si>
  <si>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</si>
  <si>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</si>
  <si>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</si>
  <si>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</si>
  <si>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</si>
  <si>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</si>
  <si>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</si>
  <si>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</si>
  <si>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</si>
  <si>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</si>
  <si>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</si>
  <si>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</si>
  <si>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</si>
  <si>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</si>
  <si>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</si>
  <si>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</si>
  <si>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</si>
  <si>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</si>
  <si>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</si>
  <si>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</si>
  <si>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</si>
  <si>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</si>
  <si>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</si>
  <si>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</si>
  <si>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</si>
  <si>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</si>
  <si>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</si>
  <si>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</si>
  <si>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</si>
  <si>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</si>
  <si>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</si>
  <si>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</si>
  <si>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</si>
  <si>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</si>
  <si>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</si>
  <si>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</si>
  <si>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</si>
  <si>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</si>
  <si>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</si>
  <si>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</si>
  <si>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</si>
  <si>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</si>
  <si>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</si>
  <si>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</si>
  <si>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</si>
  <si>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</si>
  <si>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</si>
  <si>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</si>
  <si>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</si>
  <si>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</si>
  <si>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</si>
  <si>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</si>
  <si>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</si>
  <si>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</si>
  <si>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</si>
  <si>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</si>
  <si>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</si>
  <si>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</si>
  <si>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</si>
  <si>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</si>
  <si>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</si>
  <si>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</si>
  <si>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</si>
  <si>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</si>
  <si>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</si>
  <si>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</si>
  <si>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</si>
  <si>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</si>
  <si>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</si>
  <si>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</si>
  <si>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</si>
  <si>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</si>
  <si>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</si>
  <si>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</si>
  <si>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</si>
  <si>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</si>
  <si>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</si>
  <si>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</si>
  <si>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</si>
  <si>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</si>
  <si>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</si>
  <si>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</si>
  <si>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</si>
  <si>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</si>
  <si>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</si>
  <si>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</si>
  <si>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</si>
  <si>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</si>
  <si>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</si>
  <si>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</si>
  <si>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</si>
  <si>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</si>
  <si>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</si>
  <si>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</si>
  <si>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</si>
  <si>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</si>
  <si>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</si>
  <si>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</si>
  <si>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</si>
  <si>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</si>
  <si>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</si>
  <si>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</si>
  <si>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</si>
  <si>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</si>
  <si>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</si>
  <si>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</si>
  <si>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</si>
  <si>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</si>
  <si>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</si>
  <si>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</si>
  <si>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</si>
  <si>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</si>
  <si>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</si>
  <si>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</si>
  <si>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</si>
  <si>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</si>
  <si>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</si>
  <si>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</si>
  <si>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</si>
  <si>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</si>
  <si>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</si>
  <si>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</si>
  <si>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</si>
  <si>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</si>
  <si>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</si>
  <si>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</si>
  <si>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</si>
  <si>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</si>
  <si>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</si>
  <si>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</si>
  <si>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</si>
  <si>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</si>
  <si>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</si>
  <si>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</si>
  <si>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</si>
  <si>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</si>
  <si>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</si>
  <si>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</si>
  <si>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</si>
  <si>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</si>
  <si>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</si>
  <si>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</si>
  <si>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</si>
  <si>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</si>
  <si>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</si>
  <si>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</si>
  <si>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</si>
  <si>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</si>
  <si>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</si>
  <si>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</si>
  <si>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</si>
  <si>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</si>
  <si>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</si>
  <si>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</si>
  <si>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</si>
  <si>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</si>
  <si>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</si>
  <si>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</si>
  <si>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</si>
  <si>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</si>
  <si>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</si>
  <si>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</si>
  <si>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</si>
  <si>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</si>
  <si>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</si>
  <si>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</si>
  <si>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</si>
  <si>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</si>
  <si>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</si>
  <si>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</si>
  <si>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</si>
  <si>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</si>
  <si>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</si>
  <si>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</si>
  <si>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</si>
  <si>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</si>
  <si>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</si>
  <si>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</si>
  <si>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</si>
  <si>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</si>
  <si>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</si>
  <si>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</si>
  <si>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</si>
  <si>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</si>
  <si>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</si>
  <si>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</si>
  <si>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</si>
  <si>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</si>
  <si>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</si>
  <si>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</si>
  <si>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</si>
  <si>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</si>
  <si>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</si>
  <si>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</si>
  <si>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</si>
  <si>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</si>
  <si>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</si>
  <si>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</si>
  <si>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</si>
  <si>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</si>
  <si>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</si>
  <si>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</si>
  <si>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</si>
  <si>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</si>
  <si>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</si>
  <si>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</si>
  <si>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</si>
  <si>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</si>
  <si>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</si>
  <si>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</si>
  <si>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</si>
  <si>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</si>
  <si>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</si>
  <si>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</si>
  <si>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</si>
  <si>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</si>
  <si>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</si>
  <si>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</si>
  <si>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</si>
  <si>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</si>
  <si>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</si>
  <si>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</si>
  <si>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</si>
  <si>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</si>
  <si>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</si>
  <si>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</si>
  <si>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</si>
  <si>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</si>
  <si>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</si>
  <si>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</si>
  <si>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</si>
  <si>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</si>
  <si>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</si>
  <si>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</si>
  <si>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</si>
  <si>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</si>
  <si>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</si>
  <si>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</si>
  <si>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</si>
  <si>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</si>
  <si>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</si>
  <si>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</si>
  <si>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</si>
  <si>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</si>
  <si>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</si>
  <si>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</si>
  <si>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</si>
  <si>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</si>
  <si>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</si>
  <si>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</si>
  <si>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</si>
  <si>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</si>
  <si>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</si>
  <si>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</si>
  <si>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</si>
  <si>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</si>
  <si>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</si>
  <si>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</si>
  <si>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</si>
  <si>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</si>
  <si>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</si>
  <si>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</si>
  <si>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</si>
  <si>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</si>
  <si>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</si>
  <si>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</si>
  <si>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</si>
  <si>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</si>
  <si>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</si>
  <si>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</si>
  <si>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</si>
  <si>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</si>
  <si>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</si>
  <si>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</si>
  <si>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</si>
  <si>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</si>
  <si>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</si>
  <si>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</si>
  <si>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</si>
  <si>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</si>
  <si>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</si>
  <si>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</si>
  <si>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</si>
  <si>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</si>
  <si>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</si>
  <si>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</si>
  <si>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</si>
  <si>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</si>
  <si>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</si>
  <si>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</si>
  <si>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</si>
  <si>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</si>
  <si>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</si>
  <si>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</si>
  <si>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</si>
  <si>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</si>
  <si>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</si>
  <si>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</si>
  <si>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</si>
  <si>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</si>
  <si>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</si>
  <si>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</si>
  <si>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</si>
  <si>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</si>
  <si>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</si>
  <si>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</si>
  <si>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</si>
  <si>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</si>
  <si>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</si>
  <si>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</si>
  <si>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</si>
  <si>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</si>
  <si>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</si>
  <si>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</si>
  <si>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</si>
  <si>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</si>
  <si>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</si>
  <si>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</si>
  <si>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</si>
  <si>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</si>
  <si>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</si>
  <si>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</si>
  <si>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</si>
  <si>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</si>
  <si>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</si>
  <si>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</si>
  <si>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</si>
  <si>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</si>
  <si>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</si>
  <si>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</si>
  <si>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</si>
  <si>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</si>
  <si>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</si>
  <si>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</si>
  <si>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</si>
  <si>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</si>
  <si>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</si>
  <si>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</si>
  <si>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</si>
  <si>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</si>
  <si>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</si>
  <si>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</si>
  <si>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</si>
  <si>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</si>
  <si>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</si>
  <si>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</si>
  <si>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</si>
  <si>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</si>
  <si>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</si>
  <si>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</si>
  <si>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</si>
  <si>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</si>
  <si>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</si>
  <si>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</si>
  <si>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</si>
  <si>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</si>
  <si>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</si>
  <si>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</si>
  <si>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</si>
  <si>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</si>
  <si>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</si>
  <si>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</si>
  <si>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</si>
  <si>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</si>
  <si>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</si>
  <si>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</si>
  <si>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</si>
  <si>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</si>
  <si>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</si>
  <si>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</si>
  <si>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</si>
  <si>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</si>
  <si>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</si>
  <si>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</si>
  <si>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</si>
  <si>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</si>
  <si>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</si>
  <si>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</si>
  <si>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</si>
  <si>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</si>
  <si>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</si>
  <si>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</si>
  <si>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</si>
  <si>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</si>
  <si>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</si>
  <si>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</si>
  <si>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</si>
  <si>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</si>
  <si>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</si>
  <si>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</si>
  <si>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</si>
  <si>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</si>
  <si>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</si>
  <si>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</si>
  <si>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</si>
  <si>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</si>
  <si>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</si>
  <si>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</si>
  <si>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</si>
  <si>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</si>
  <si>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</si>
  <si>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</si>
  <si>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</si>
  <si>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</si>
  <si>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</si>
  <si>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</si>
  <si>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</si>
  <si>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</si>
  <si>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</si>
  <si>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</si>
  <si>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</si>
  <si>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</si>
  <si>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</si>
  <si>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</si>
  <si>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</si>
  <si>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</si>
  <si>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</si>
  <si>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</si>
  <si>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</si>
  <si>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</si>
  <si>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</si>
  <si>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</si>
  <si>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</si>
  <si>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</si>
  <si>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</si>
  <si>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</si>
  <si>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</si>
  <si>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</si>
  <si>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</si>
  <si>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</si>
  <si>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</si>
  <si>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</si>
  <si>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</si>
  <si>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</si>
  <si>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</si>
  <si>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</si>
  <si>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</si>
  <si>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</si>
  <si>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</si>
  <si>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</si>
  <si>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</si>
  <si>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</si>
  <si>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</si>
  <si>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</si>
  <si>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</si>
  <si>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</si>
  <si>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</si>
  <si>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</si>
  <si>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</si>
  <si>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</si>
  <si>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</si>
  <si>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</si>
  <si>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</si>
  <si>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</si>
  <si>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</si>
  <si>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</si>
  <si>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</si>
  <si>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</si>
  <si>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</si>
  <si>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</si>
  <si>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</si>
  <si>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</si>
  <si>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</si>
  <si>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</si>
  <si>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</si>
  <si>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</si>
  <si>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</si>
  <si>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</si>
  <si>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</si>
  <si>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</si>
  <si>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</si>
  <si>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</si>
  <si>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</si>
  <si>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</si>
  <si>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</si>
  <si>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</si>
  <si>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</si>
  <si>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</si>
  <si>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</si>
  <si>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</si>
  <si>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</si>
  <si>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</si>
  <si>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</si>
  <si>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</si>
  <si>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</si>
  <si>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</si>
  <si>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</si>
  <si>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</si>
  <si>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</si>
  <si>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</si>
  <si>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</si>
  <si>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</si>
  <si>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</si>
  <si>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</si>
  <si>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</si>
  <si>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</si>
  <si>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</si>
  <si>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</si>
  <si>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</si>
  <si>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</si>
  <si>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</si>
  <si>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</si>
  <si>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</si>
  <si>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</si>
  <si>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</si>
  <si>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</si>
  <si>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</si>
  <si>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</si>
  <si>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</si>
  <si>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</si>
  <si>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</si>
  <si>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</si>
  <si>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</si>
  <si>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</si>
  <si>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</si>
  <si>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</si>
  <si>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</si>
  <si>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</si>
  <si>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</si>
  <si>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</si>
  <si>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</si>
  <si>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</si>
  <si>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</si>
  <si>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</si>
  <si>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</si>
  <si>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</si>
  <si>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</si>
  <si>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</si>
  <si>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</si>
  <si>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</si>
  <si>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</si>
  <si>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</si>
  <si>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</si>
  <si>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</si>
  <si>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</si>
  <si>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</si>
  <si>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</si>
  <si>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</si>
  <si>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</si>
  <si>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</si>
  <si>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</si>
  <si>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</si>
  <si>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</si>
  <si>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</si>
  <si>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</si>
  <si>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</si>
  <si>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</si>
  <si>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</si>
  <si>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</si>
  <si>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</si>
  <si>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</si>
  <si>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</si>
  <si>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</si>
  <si>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</si>
  <si>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</si>
  <si>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</si>
  <si>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</si>
  <si>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</si>
  <si>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</si>
  <si>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</si>
  <si>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</si>
  <si>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</si>
  <si>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</si>
  <si>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</si>
  <si>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</si>
  <si>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</si>
  <si>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</si>
  <si>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</si>
  <si>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</si>
  <si>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</si>
  <si>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</si>
  <si>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</si>
  <si>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</si>
  <si>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</si>
  <si>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</si>
  <si>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</si>
  <si>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</si>
  <si>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</si>
  <si>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</si>
  <si>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</si>
  <si>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</si>
  <si>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</si>
  <si>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</si>
  <si>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</si>
  <si>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</si>
  <si>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</si>
  <si>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</si>
  <si>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</si>
  <si>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</si>
  <si>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</si>
  <si>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</si>
  <si>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</si>
  <si>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</si>
  <si>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</si>
  <si>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</si>
  <si>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</si>
  <si>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</si>
  <si>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</si>
  <si>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</si>
  <si>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</si>
  <si>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</si>
  <si>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</si>
  <si>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</si>
  <si>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</si>
  <si>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</si>
  <si>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</si>
  <si>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</si>
  <si>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</si>
  <si>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</si>
  <si>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</si>
  <si>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</si>
  <si>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</si>
  <si>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</si>
  <si>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</si>
  <si>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</si>
  <si>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</si>
  <si>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</si>
  <si>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</si>
  <si>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</si>
  <si>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</si>
  <si>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</si>
  <si>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</si>
  <si>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</si>
  <si>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</si>
  <si>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</si>
  <si>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</si>
  <si>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</si>
  <si>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</si>
  <si>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</si>
  <si>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</si>
  <si>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</si>
  <si>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</si>
  <si>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</si>
  <si>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</si>
  <si>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</si>
  <si>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</si>
  <si>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</si>
  <si>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</si>
  <si>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</si>
  <si>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</si>
  <si>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</si>
  <si>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</si>
  <si>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</si>
  <si>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</si>
  <si>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</si>
  <si>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</si>
  <si>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</si>
  <si>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</si>
  <si>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</si>
  <si>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</si>
  <si>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</si>
  <si>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</si>
  <si>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</si>
  <si>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</si>
  <si>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</si>
  <si>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</si>
  <si>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</si>
  <si>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</si>
  <si>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</si>
  <si>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</si>
  <si>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</si>
  <si>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</si>
  <si>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</si>
  <si>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</si>
  <si>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</si>
  <si>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</si>
  <si>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</si>
  <si>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</si>
  <si>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</si>
  <si>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</si>
  <si>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</si>
  <si>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</si>
  <si>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</si>
  <si>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</si>
  <si>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</si>
  <si>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</si>
  <si>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</si>
  <si>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</si>
  <si>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</si>
  <si>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</si>
  <si>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</si>
  <si>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</si>
  <si>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</si>
  <si>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</si>
  <si>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</si>
  <si>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</si>
  <si>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</si>
  <si>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</si>
  <si>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</si>
  <si>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</si>
  <si>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</si>
  <si>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</si>
  <si>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</si>
  <si>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</si>
  <si>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</si>
  <si>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</si>
  <si>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</si>
  <si>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</si>
  <si>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</si>
  <si>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</si>
  <si>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</si>
  <si>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</si>
  <si>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</si>
  <si>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</si>
  <si>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</si>
  <si>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</si>
  <si>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</si>
  <si>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</si>
  <si>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</si>
  <si>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</si>
  <si>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</si>
  <si>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</si>
  <si>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</si>
  <si>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</si>
  <si>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</si>
  <si>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</si>
  <si>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</si>
  <si>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</si>
  <si>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</si>
  <si>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</si>
  <si>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</si>
  <si>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</si>
  <si>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</si>
  <si>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</si>
  <si>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</si>
  <si>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</si>
  <si>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</si>
  <si>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</si>
  <si>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</si>
  <si>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</si>
  <si>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</si>
  <si>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</si>
  <si>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</si>
  <si>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</si>
  <si>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</si>
  <si>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</si>
  <si>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</si>
  <si>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</si>
  <si>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</si>
  <si>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</si>
  <si>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</si>
  <si>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</si>
  <si>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</si>
  <si>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</si>
  <si>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</si>
  <si>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</si>
  <si>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</si>
  <si>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</si>
  <si>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</si>
  <si>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</si>
  <si>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</si>
  <si>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</si>
  <si>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</si>
  <si>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</si>
  <si>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</si>
  <si>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</si>
  <si>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</si>
  <si>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</si>
  <si>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</si>
  <si>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</si>
  <si>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</si>
  <si>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</si>
  <si>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</si>
  <si>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</si>
  <si>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</si>
  <si>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</si>
  <si>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</si>
  <si>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</si>
  <si>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</si>
  <si>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</si>
  <si>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</si>
  <si>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</si>
  <si>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</si>
  <si>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</si>
  <si>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</si>
  <si>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</si>
  <si>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</si>
  <si>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</si>
  <si>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</si>
  <si>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</si>
  <si>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</si>
  <si>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</si>
  <si>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</si>
  <si>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</si>
  <si>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</si>
  <si>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</si>
  <si>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</si>
  <si>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</si>
  <si>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</si>
  <si>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</si>
  <si>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</si>
  <si>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</si>
  <si>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</si>
  <si>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</si>
  <si>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</si>
  <si>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</si>
  <si>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</si>
  <si>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</si>
  <si>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</si>
  <si>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</si>
  <si>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</si>
  <si>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</si>
  <si>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</si>
  <si>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</si>
  <si>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</si>
  <si>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</si>
  <si>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</si>
  <si>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</si>
  <si>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</si>
  <si>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</si>
  <si>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</si>
  <si>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</si>
  <si>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</si>
  <si>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</si>
  <si>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</si>
  <si>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</si>
  <si>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</si>
  <si>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</si>
  <si>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</si>
  <si>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</si>
  <si>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</si>
  <si>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</si>
  <si>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</si>
  <si>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</si>
  <si>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</si>
  <si>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</si>
  <si>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</si>
  <si>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</si>
  <si>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</si>
  <si>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</si>
  <si>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</si>
  <si>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</si>
  <si>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</si>
  <si>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</si>
  <si>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</si>
  <si>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</si>
  <si>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</si>
  <si>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</si>
  <si>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</si>
  <si>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</si>
  <si>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</si>
  <si>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</si>
  <si>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</si>
  <si>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</si>
  <si>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</si>
  <si>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</si>
  <si>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</si>
  <si>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</si>
  <si>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</si>
  <si>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</si>
  <si>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</si>
  <si>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</si>
  <si>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</si>
  <si>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</si>
  <si>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</si>
  <si>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</si>
  <si>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</si>
  <si>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</si>
  <si>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</si>
  <si>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</si>
  <si>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</si>
  <si>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</si>
  <si>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</si>
  <si>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</si>
  <si>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</si>
  <si>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</si>
  <si>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</si>
  <si>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</si>
  <si>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</si>
  <si>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</si>
  <si>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</si>
  <si>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</si>
  <si>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</si>
  <si>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</si>
  <si>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</si>
  <si>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</si>
  <si>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</si>
  <si>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</si>
  <si>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</si>
  <si>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</si>
  <si>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</si>
  <si>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</si>
  <si>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</si>
  <si>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</si>
  <si>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</si>
  <si>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</si>
  <si>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</si>
  <si>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</si>
  <si>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</si>
  <si>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</si>
  <si>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</si>
  <si>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</si>
  <si>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</si>
  <si>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</si>
  <si>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</si>
  <si>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</si>
  <si>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</si>
  <si>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</si>
  <si>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</si>
  <si>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</si>
  <si>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</si>
  <si>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</si>
  <si>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</si>
  <si>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</si>
  <si>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</si>
  <si>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</si>
  <si>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</si>
  <si>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</si>
  <si>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</si>
  <si>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</si>
  <si>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</si>
  <si>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</si>
  <si>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</si>
  <si>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</si>
  <si>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</si>
  <si>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</si>
  <si>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</si>
  <si>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</si>
  <si>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</si>
  <si>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</si>
  <si>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</si>
  <si>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</si>
  <si>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</si>
  <si>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</si>
  <si>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</si>
  <si>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</si>
  <si>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</si>
  <si>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</si>
  <si>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</si>
  <si>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</si>
  <si>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</si>
  <si>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</si>
  <si>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</si>
  <si>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</si>
  <si>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</si>
  <si>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</si>
  <si>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</si>
  <si>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</si>
  <si>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</si>
  <si>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</si>
  <si>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</si>
  <si>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</si>
  <si>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</si>
  <si>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</si>
  <si>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</si>
  <si>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</si>
  <si>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</si>
  <si>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</si>
  <si>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</si>
  <si>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</si>
  <si>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</si>
  <si>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</si>
  <si>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</si>
  <si>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</si>
  <si>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</si>
  <si>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</si>
  <si>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</si>
  <si>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</si>
  <si>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</si>
  <si>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</si>
  <si>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</si>
  <si>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</si>
  <si>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</si>
  <si>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</si>
  <si>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</si>
  <si>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</si>
  <si>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</si>
  <si>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</si>
  <si>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</si>
  <si>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</si>
  <si>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</si>
  <si>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</si>
  <si>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</si>
  <si>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</si>
  <si>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</si>
  <si>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</si>
  <si>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</si>
  <si>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</si>
  <si>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</si>
  <si>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</si>
  <si>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</si>
  <si>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</si>
  <si>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</si>
  <si>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</si>
  <si>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</si>
  <si>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</si>
  <si>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</si>
  <si>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</si>
  <si>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</si>
  <si>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</si>
  <si>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</si>
  <si>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</si>
  <si>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</si>
  <si>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</si>
  <si>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</si>
  <si>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</si>
  <si>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</si>
  <si>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</si>
  <si>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</si>
  <si>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</si>
  <si>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</si>
  <si>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</si>
  <si>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</si>
  <si>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</si>
  <si>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</si>
  <si>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</si>
  <si>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</si>
  <si>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</si>
  <si>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</si>
  <si>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</si>
  <si>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</si>
  <si>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</si>
  <si>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</si>
  <si>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</si>
  <si>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</si>
  <si>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</si>
  <si>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</si>
  <si>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</si>
  <si>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</si>
  <si>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</si>
  <si>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</si>
  <si>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</si>
  <si>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</si>
  <si>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</si>
  <si>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</si>
  <si>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</si>
  <si>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</si>
  <si>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</si>
  <si>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</si>
  <si>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</si>
  <si>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</si>
  <si>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</si>
  <si>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</si>
  <si>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</si>
  <si>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</si>
  <si>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</si>
  <si>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</si>
  <si>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</si>
  <si>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</si>
  <si>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</si>
  <si>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</si>
  <si>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</si>
  <si>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</si>
  <si>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</si>
  <si>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</si>
  <si>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</si>
  <si>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</si>
  <si>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</si>
  <si>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</si>
  <si>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</si>
  <si>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</si>
  <si>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</si>
  <si>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</si>
  <si>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</si>
  <si>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</si>
  <si>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</si>
  <si>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</si>
  <si>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</si>
  <si>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</si>
  <si>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</si>
  <si>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</si>
  <si>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</si>
  <si>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</si>
  <si>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</si>
  <si>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</si>
  <si>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</si>
  <si>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</si>
  <si>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</si>
  <si>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</si>
  <si>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</si>
  <si>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</si>
  <si>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</si>
  <si>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</si>
  <si>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</si>
  <si>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</si>
  <si>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</si>
  <si>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</si>
  <si>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</si>
  <si>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</si>
  <si>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</si>
  <si>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</si>
  <si>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</si>
  <si>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</si>
  <si>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</si>
  <si>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</si>
  <si>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</si>
  <si>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</si>
  <si>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</si>
  <si>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</si>
  <si>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</si>
  <si>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</si>
  <si>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</si>
  <si>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</si>
  <si>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</si>
  <si>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</si>
  <si>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</si>
  <si>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</si>
  <si>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</si>
  <si>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</si>
  <si>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</si>
  <si>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</si>
  <si>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</si>
  <si>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</si>
  <si>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</si>
  <si>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</si>
  <si>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</si>
  <si>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</si>
  <si>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</si>
  <si>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</si>
  <si>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</si>
  <si>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</si>
  <si>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</si>
  <si>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</si>
  <si>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</si>
  <si>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</si>
  <si>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</si>
  <si>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</si>
  <si>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</si>
  <si>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</si>
  <si>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</si>
  <si>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</si>
  <si>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</si>
  <si>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</si>
  <si>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</si>
  <si>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</si>
  <si>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</si>
  <si>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</si>
  <si>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</si>
  <si>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</si>
  <si>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</si>
  <si>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</si>
  <si>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</si>
  <si>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</si>
  <si>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</si>
  <si>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</si>
  <si>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</si>
  <si>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</si>
  <si>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</si>
  <si>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</si>
  <si>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</si>
  <si>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</si>
  <si>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</si>
  <si>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</si>
  <si>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</si>
  <si>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</si>
  <si>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</si>
  <si>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</si>
  <si>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</si>
  <si>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</si>
  <si>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</si>
  <si>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</si>
  <si>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</si>
  <si>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</si>
  <si>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</si>
  <si>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</si>
  <si>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</si>
  <si>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</si>
  <si>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</si>
  <si>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</si>
  <si>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</si>
  <si>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</si>
  <si>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</si>
  <si>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</si>
  <si>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</si>
  <si>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</si>
  <si>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</si>
  <si>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</si>
  <si>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</si>
  <si>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</si>
  <si>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</si>
  <si>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</si>
  <si>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</si>
  <si>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</si>
  <si>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</si>
  <si>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</si>
  <si>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</si>
  <si>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</si>
  <si>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</si>
  <si>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</si>
  <si>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</si>
  <si>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</si>
  <si>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</si>
  <si>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</si>
  <si>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</si>
  <si>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</si>
  <si>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</si>
  <si>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</si>
  <si>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</si>
  <si>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</si>
  <si>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</si>
  <si>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</si>
  <si>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</si>
  <si>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</si>
  <si>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</si>
  <si>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</si>
  <si>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</si>
  <si>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</si>
  <si>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</si>
  <si>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</si>
  <si>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</si>
  <si>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</si>
  <si>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</si>
  <si>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</si>
  <si>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</si>
  <si>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</si>
  <si>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</si>
  <si>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</si>
  <si>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</si>
  <si>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</si>
  <si>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</si>
  <si>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</si>
  <si>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</si>
  <si>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</si>
  <si>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</si>
  <si>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</si>
  <si>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</si>
  <si>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</si>
  <si>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</si>
  <si>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</si>
  <si>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</si>
  <si>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</si>
  <si>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</si>
  <si>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</si>
  <si>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</si>
  <si>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</si>
  <si>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</si>
  <si>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</si>
  <si>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</si>
  <si>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</si>
  <si>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</si>
  <si>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</si>
  <si>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</si>
  <si>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</si>
  <si>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</si>
  <si>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</si>
  <si>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</si>
  <si>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</si>
  <si>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</si>
  <si>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</si>
  <si>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</si>
  <si>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</si>
  <si>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</si>
  <si>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</si>
  <si>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</si>
  <si>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</si>
  <si>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</si>
  <si>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</si>
  <si>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</si>
  <si>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</si>
  <si>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</si>
  <si>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</si>
  <si>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</si>
  <si>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</si>
  <si>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</si>
  <si>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</si>
  <si>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</si>
  <si>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</si>
  <si>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</si>
  <si>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</si>
  <si>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</si>
  <si>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</si>
  <si>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</si>
  <si>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</si>
  <si>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</si>
  <si>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</si>
  <si>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</si>
  <si>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</si>
  <si>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</si>
  <si>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</si>
  <si>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</si>
  <si>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</si>
  <si>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</si>
  <si>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</si>
  <si>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</si>
  <si>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</si>
  <si>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</si>
  <si>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</si>
  <si>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</si>
  <si>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</si>
  <si>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</si>
  <si>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</si>
  <si>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</si>
  <si>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</si>
  <si>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</si>
  <si>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</si>
  <si>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</si>
  <si>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</si>
  <si>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</si>
  <si>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</si>
  <si>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</si>
  <si>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</si>
  <si>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</si>
  <si>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</si>
  <si>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</si>
  <si>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</si>
  <si>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</si>
  <si>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</si>
  <si>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</si>
  <si>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</si>
  <si>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</si>
  <si>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</si>
  <si>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</si>
  <si>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</si>
  <si>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</si>
  <si>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</si>
  <si>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</si>
  <si>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</si>
  <si>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</si>
  <si>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</si>
  <si>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</si>
  <si>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</si>
  <si>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</si>
  <si>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</si>
  <si>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</si>
  <si>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</si>
  <si>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</si>
  <si>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</si>
  <si>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</si>
  <si>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</si>
  <si>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</si>
  <si>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</si>
  <si>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</si>
  <si>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</si>
  <si>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</si>
  <si>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</si>
  <si>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</si>
  <si>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</si>
  <si>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</si>
  <si>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</si>
  <si>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</si>
  <si>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</si>
  <si>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</si>
  <si>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</si>
  <si>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</si>
  <si>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</si>
  <si>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</si>
  <si>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</si>
  <si>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</si>
  <si>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</si>
  <si>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</si>
  <si>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</si>
  <si>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</si>
  <si>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</si>
  <si>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</si>
  <si>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</si>
  <si>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</si>
  <si>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</si>
  <si>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</si>
  <si>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</si>
  <si>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</si>
  <si>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</si>
  <si>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</si>
  <si>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</si>
  <si>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</si>
  <si>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</si>
  <si>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</si>
  <si>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</si>
  <si>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</si>
  <si>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</si>
  <si>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</si>
  <si>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</si>
  <si>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</si>
  <si>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</si>
  <si>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</si>
  <si>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</si>
  <si>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</si>
  <si>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</si>
  <si>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</si>
  <si>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</si>
  <si>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</si>
  <si>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</si>
  <si>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</si>
  <si>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</si>
  <si>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</si>
  <si>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</si>
  <si>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</si>
  <si>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</si>
  <si>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</si>
  <si>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</si>
  <si>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</si>
  <si>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</si>
  <si>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</si>
  <si>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</si>
  <si>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</si>
  <si>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</si>
  <si>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</si>
  <si>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</si>
  <si>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</si>
  <si>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</si>
  <si>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</si>
  <si>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</si>
  <si>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</si>
  <si>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</si>
  <si>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</si>
  <si>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</si>
  <si>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</si>
  <si>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</si>
  <si>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</si>
  <si>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</si>
  <si>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</si>
  <si>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</si>
  <si>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</si>
  <si>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</si>
  <si>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</si>
  <si>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</si>
  <si>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</si>
  <si>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</si>
  <si>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</si>
  <si>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</si>
  <si>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</si>
  <si>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</si>
  <si>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</si>
  <si>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</si>
  <si>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</si>
  <si>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</si>
  <si>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</si>
  <si>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</si>
  <si>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</si>
  <si>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</si>
  <si>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</si>
  <si>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</si>
  <si>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</si>
  <si>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</si>
  <si>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</si>
  <si>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</si>
  <si>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</si>
  <si>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</si>
  <si>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</si>
  <si>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</si>
  <si>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</si>
  <si>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</si>
  <si>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</si>
  <si>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</si>
  <si>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</si>
  <si>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</si>
  <si>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</si>
  <si>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</si>
  <si>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</si>
  <si>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</si>
  <si>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</si>
  <si>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</si>
  <si>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</si>
  <si>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</si>
  <si>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</si>
  <si>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</si>
  <si>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</si>
  <si>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</si>
  <si>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</si>
  <si>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</si>
  <si>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</si>
  <si>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</si>
  <si>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</si>
  <si>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</si>
  <si>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</si>
  <si>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</si>
  <si>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</si>
  <si>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</si>
  <si>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</si>
  <si>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</si>
  <si>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</si>
  <si>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</si>
  <si>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</si>
  <si>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</si>
  <si>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</si>
  <si>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</si>
  <si>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</si>
  <si>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</si>
  <si>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</si>
  <si>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</si>
  <si>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</si>
  <si>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</si>
  <si>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</si>
  <si>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</si>
  <si>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</si>
  <si>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</si>
  <si>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</si>
  <si>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</si>
  <si>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</si>
  <si>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</si>
  <si>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</si>
  <si>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</si>
  <si>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</si>
  <si>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</si>
  <si>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</si>
  <si>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</si>
  <si>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</si>
  <si>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</si>
  <si>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</si>
  <si>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</si>
  <si>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</si>
  <si>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</si>
  <si>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</si>
  <si>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</si>
  <si>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</si>
  <si>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</si>
  <si>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</si>
  <si>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</si>
  <si>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</si>
  <si>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</si>
  <si>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</si>
  <si>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</si>
  <si>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</si>
  <si>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</si>
  <si>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</si>
  <si>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</si>
  <si>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</si>
  <si>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</si>
  <si>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</si>
  <si>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</si>
  <si>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</si>
  <si>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</si>
  <si>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</si>
  <si>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</si>
  <si>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</si>
  <si>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</si>
  <si>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</si>
  <si>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</si>
  <si>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</si>
  <si>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</si>
  <si>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</si>
  <si>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</si>
  <si>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</si>
  <si>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</si>
  <si>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</si>
  <si>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</si>
  <si>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</si>
  <si>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</si>
  <si>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</si>
  <si>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</si>
  <si>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</si>
  <si>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</si>
  <si>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</si>
  <si>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</si>
  <si>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</si>
  <si>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</si>
  <si>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</si>
  <si>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</si>
  <si>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</si>
  <si>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</si>
  <si>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</si>
  <si>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</si>
  <si>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</si>
  <si>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</si>
  <si>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</si>
  <si>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</si>
  <si>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</si>
  <si>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</si>
  <si>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</si>
  <si>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</si>
  <si>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</si>
  <si>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</si>
  <si>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</si>
  <si>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</si>
  <si>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</si>
  <si>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</si>
  <si>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</si>
  <si>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</si>
  <si>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</si>
  <si>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</si>
  <si>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</si>
  <si>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</si>
  <si>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</si>
  <si>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</si>
  <si>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</si>
  <si>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</si>
  <si>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</si>
  <si>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</si>
  <si>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</si>
  <si>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</si>
  <si>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</si>
  <si>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</si>
  <si>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</si>
  <si>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</si>
  <si>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</si>
  <si>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</si>
  <si>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</si>
  <si>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</si>
  <si>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</si>
  <si>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</si>
  <si>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</si>
  <si>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</si>
  <si>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</si>
  <si>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</si>
  <si>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</si>
  <si>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</si>
  <si>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</si>
  <si>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</si>
  <si>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</si>
  <si>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</si>
  <si>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</si>
  <si>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</si>
  <si>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</si>
  <si>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</si>
  <si>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</si>
  <si>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</si>
  <si>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</si>
  <si>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</si>
  <si>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</si>
  <si>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</si>
  <si>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</si>
  <si>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</si>
  <si>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</si>
  <si>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</si>
  <si>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</si>
  <si>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</si>
  <si>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</si>
  <si>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</si>
  <si>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</si>
  <si>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</si>
  <si>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</si>
  <si>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</si>
  <si>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</si>
  <si>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</si>
  <si>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</si>
  <si>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</si>
  <si>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</si>
  <si>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</si>
  <si>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</si>
  <si>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</si>
  <si>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</si>
  <si>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</si>
  <si>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</si>
  <si>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</si>
  <si>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</si>
  <si>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</si>
  <si>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</si>
  <si>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</si>
  <si>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</si>
  <si>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</si>
  <si>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</si>
  <si>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</si>
  <si>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</si>
  <si>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</si>
  <si>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</si>
  <si>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</si>
  <si>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</si>
  <si>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</si>
  <si>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</si>
  <si>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</si>
  <si>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</si>
  <si>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</si>
  <si>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</si>
  <si>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</si>
  <si>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</si>
  <si>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</si>
  <si>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</si>
  <si>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</si>
  <si>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</si>
  <si>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</si>
  <si>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</si>
  <si>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</si>
  <si>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</si>
  <si>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</si>
  <si>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</si>
  <si>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</si>
  <si>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</si>
  <si>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</si>
  <si>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</si>
  <si>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</si>
  <si>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</si>
  <si>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</si>
  <si>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</si>
  <si>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</si>
  <si>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</si>
  <si>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</si>
  <si>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</si>
  <si>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</si>
  <si>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</si>
  <si>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</si>
  <si>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</si>
  <si>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</si>
  <si>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</si>
  <si>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</si>
  <si>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</si>
  <si>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</si>
  <si>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</si>
  <si>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</si>
  <si>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</si>
  <si>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</si>
  <si>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</si>
  <si>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</si>
  <si>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</si>
  <si>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</si>
  <si>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</si>
  <si>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</si>
  <si>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</si>
  <si>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</si>
  <si>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</si>
  <si>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</si>
  <si>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</si>
  <si>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</si>
  <si>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</si>
  <si>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</si>
  <si>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</si>
  <si>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</si>
  <si>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</si>
  <si>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</si>
  <si>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</si>
  <si>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</si>
  <si>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</si>
  <si>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</si>
  <si>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</si>
  <si>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</si>
  <si>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</si>
  <si>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</si>
  <si>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</si>
  <si>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</si>
  <si>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</si>
  <si>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</si>
  <si>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</si>
  <si>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</si>
  <si>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</si>
  <si>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</si>
  <si>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</si>
  <si>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</si>
  <si>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</si>
  <si>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</si>
  <si>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</si>
  <si>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</si>
  <si>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</si>
  <si>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</si>
  <si>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</si>
  <si>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</si>
  <si>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</si>
  <si>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</si>
  <si>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</si>
  <si>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</si>
  <si>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</si>
  <si>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</si>
  <si>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</si>
  <si>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</si>
  <si>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</si>
  <si>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</si>
  <si>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</si>
  <si>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</si>
  <si>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</si>
  <si>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</si>
  <si>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</si>
  <si>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</si>
  <si>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</si>
  <si>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</si>
  <si>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</si>
  <si>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</si>
  <si>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</si>
  <si>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</si>
  <si>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</si>
  <si>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</si>
  <si>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</si>
  <si>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</si>
  <si>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</si>
  <si>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</si>
  <si>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</si>
  <si>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</si>
  <si>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</si>
  <si>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</si>
  <si>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</si>
  <si>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</si>
  <si>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</si>
  <si>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</si>
  <si>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</si>
  <si>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</si>
  <si>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</si>
  <si>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</si>
  <si>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</si>
  <si>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</si>
  <si>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</si>
  <si>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</si>
  <si>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</si>
  <si>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</si>
  <si>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</si>
  <si>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</si>
  <si>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</si>
  <si>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</si>
  <si>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</si>
  <si>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</si>
  <si>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</si>
  <si>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</si>
  <si>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</si>
  <si>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</si>
  <si>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</si>
  <si>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</si>
  <si>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</si>
  <si>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</si>
  <si>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</si>
  <si>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</si>
  <si>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</si>
  <si>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</si>
  <si>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</si>
  <si>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</si>
  <si>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</si>
  <si>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</si>
  <si>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</si>
  <si>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</si>
  <si>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</si>
  <si>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</si>
  <si>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</si>
  <si>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</si>
  <si>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</si>
  <si>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</si>
  <si>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</si>
  <si>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</si>
  <si>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</si>
  <si>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</si>
  <si>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</si>
  <si>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</si>
  <si>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</si>
  <si>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</si>
  <si>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</si>
  <si>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</si>
  <si>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</si>
  <si>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</si>
  <si>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</si>
  <si>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</si>
  <si>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</si>
  <si>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</si>
  <si>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</si>
  <si>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</si>
  <si>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</si>
  <si>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</si>
  <si>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</si>
  <si>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</si>
  <si>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</si>
  <si>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</si>
  <si>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</si>
  <si>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</si>
  <si>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</si>
  <si>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</si>
  <si>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</si>
  <si>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</si>
  <si>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</si>
  <si>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</si>
  <si>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</si>
  <si>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</si>
  <si>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</si>
  <si>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</si>
  <si>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</si>
  <si>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</si>
  <si>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</si>
  <si>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</si>
  <si>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</si>
  <si>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</si>
  <si>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</si>
  <si>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</si>
  <si>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</si>
  <si>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</si>
  <si>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</si>
  <si>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</si>
  <si>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</si>
  <si>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</si>
  <si>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</si>
  <si>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</si>
  <si>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</si>
  <si>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</si>
  <si>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</si>
  <si>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</si>
  <si>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</si>
  <si>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</si>
  <si>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</si>
  <si>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</si>
  <si>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</si>
  <si>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</si>
  <si>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</si>
  <si>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</si>
  <si>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</si>
  <si>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</si>
  <si>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</si>
  <si>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</si>
  <si>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</si>
  <si>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</si>
  <si>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</si>
  <si>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</si>
  <si>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</si>
  <si>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</si>
  <si>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</si>
  <si>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</si>
  <si>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</si>
  <si>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</si>
  <si>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</si>
  <si>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</si>
  <si>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</si>
  <si>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</si>
  <si>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</si>
  <si>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</si>
  <si>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</si>
  <si>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</si>
  <si>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</si>
  <si>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</si>
  <si>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</si>
  <si>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</si>
  <si>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</si>
  <si>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</si>
  <si>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</si>
  <si>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</si>
  <si>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</si>
  <si>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</si>
  <si>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</si>
  <si>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</si>
  <si>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</si>
  <si>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</si>
  <si>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</si>
  <si>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</si>
  <si>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</si>
  <si>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</si>
  <si>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</si>
  <si>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</si>
  <si>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</si>
  <si>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</si>
  <si>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</si>
  <si>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</si>
  <si>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</si>
  <si>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</si>
  <si>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</si>
  <si>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</si>
  <si>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</si>
  <si>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</si>
  <si>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</si>
  <si>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</si>
  <si>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</si>
  <si>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</si>
  <si>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</si>
  <si>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</si>
  <si>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</si>
  <si>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</si>
  <si>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</si>
  <si>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</si>
  <si>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</si>
  <si>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</si>
  <si>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</si>
  <si>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</si>
  <si>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</si>
  <si>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</si>
  <si>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</si>
  <si>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</si>
  <si>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</si>
  <si>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</si>
  <si>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</si>
  <si>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</si>
  <si>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</si>
  <si>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</si>
  <si>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</si>
  <si>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</si>
  <si>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</si>
  <si>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</si>
  <si>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</si>
  <si>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</si>
  <si>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</si>
  <si>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</si>
  <si>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</si>
  <si>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</si>
  <si>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</si>
  <si>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</si>
  <si>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</si>
  <si>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</si>
  <si>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</si>
  <si>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</si>
  <si>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</si>
  <si>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</si>
  <si>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</si>
  <si>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</si>
  <si>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</si>
  <si>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</si>
  <si>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</si>
  <si>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</si>
  <si>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</si>
  <si>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</si>
  <si>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</si>
  <si>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</si>
  <si>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</si>
  <si>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</si>
  <si>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</si>
  <si>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</si>
  <si>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</si>
  <si>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</si>
  <si>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</si>
  <si>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</si>
  <si>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</si>
  <si>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</si>
  <si>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</si>
  <si>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</si>
  <si>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</si>
  <si>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</si>
  <si>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</si>
  <si>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</si>
  <si>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</si>
  <si>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</si>
  <si>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</si>
  <si>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</si>
  <si>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</si>
  <si>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</si>
  <si>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</si>
  <si>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</si>
  <si>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</si>
  <si>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</si>
  <si>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</si>
  <si>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</si>
  <si>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</si>
  <si>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</si>
  <si>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</si>
  <si>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</si>
  <si>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</si>
  <si>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</si>
  <si>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</si>
  <si>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</si>
  <si>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</si>
  <si>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</si>
  <si>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</si>
  <si>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</si>
  <si>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</si>
  <si>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</si>
  <si>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</si>
  <si>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</si>
  <si>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</si>
  <si>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</si>
  <si>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</si>
  <si>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</si>
  <si>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</si>
  <si>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</si>
  <si>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</si>
  <si>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</si>
  <si>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</si>
  <si>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</si>
  <si>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</si>
  <si>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</si>
  <si>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</si>
  <si>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</si>
  <si>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</si>
  <si>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</si>
  <si>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</si>
  <si>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</si>
  <si>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</si>
  <si>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</si>
  <si>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</si>
  <si>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</si>
  <si>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</si>
  <si>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</si>
  <si>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</si>
  <si>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</si>
  <si>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</si>
  <si>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</si>
  <si>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</si>
  <si>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</si>
  <si>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</si>
  <si>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</si>
  <si>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</si>
  <si>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</si>
  <si>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</si>
  <si>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</si>
  <si>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</si>
  <si>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</si>
  <si>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</si>
  <si>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</si>
  <si>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</si>
  <si>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</si>
  <si>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</si>
  <si>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</si>
  <si>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</si>
  <si>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</si>
  <si>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</si>
  <si>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</si>
  <si>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</si>
  <si>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</si>
  <si>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</si>
  <si>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</si>
  <si>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</si>
  <si>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</si>
  <si>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</si>
  <si>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</si>
  <si>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</si>
  <si>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</si>
  <si>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</si>
  <si>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</si>
  <si>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</si>
  <si>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</si>
  <si>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</si>
  <si>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</si>
  <si>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</si>
  <si>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</si>
  <si>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</si>
  <si>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</si>
  <si>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</si>
  <si>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</si>
  <si>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</si>
  <si>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</si>
  <si>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</si>
  <si>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</si>
  <si>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</si>
  <si>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</si>
  <si>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</si>
  <si>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</si>
  <si>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</si>
  <si>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</si>
  <si>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</si>
  <si>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</si>
  <si>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</si>
  <si>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</si>
  <si>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</si>
  <si>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</si>
  <si>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</si>
  <si>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</si>
  <si>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</si>
  <si>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</si>
  <si>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</si>
  <si>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</si>
  <si>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</si>
  <si>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</si>
  <si>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</si>
  <si>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</si>
  <si>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</si>
  <si>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</si>
  <si>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</si>
  <si>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</si>
  <si>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</si>
  <si>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</si>
  <si>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</si>
  <si>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</si>
  <si>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</si>
  <si>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</si>
  <si>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</si>
  <si>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</si>
  <si>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</si>
  <si>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</si>
  <si>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</si>
  <si>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</si>
  <si>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</si>
  <si>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</si>
  <si>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</si>
  <si>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</si>
  <si>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</si>
  <si>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</si>
  <si>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</si>
  <si>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</si>
  <si>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</si>
  <si>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</si>
  <si>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</si>
  <si>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</si>
  <si>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</si>
  <si>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</si>
  <si>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</si>
  <si>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</si>
  <si>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</si>
  <si>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</si>
  <si>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</si>
  <si>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</si>
  <si>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</si>
  <si>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</si>
  <si>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</si>
  <si>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</si>
  <si>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</si>
  <si>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</si>
  <si>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</si>
  <si>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</si>
  <si>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</si>
  <si>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</si>
  <si>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</si>
  <si>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</si>
  <si>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</si>
  <si>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</si>
  <si>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</si>
  <si>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</si>
  <si>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</si>
  <si>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</si>
  <si>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</si>
  <si>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</si>
  <si>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</si>
  <si>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</si>
  <si>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</si>
  <si>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</si>
  <si>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</si>
  <si>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</si>
  <si>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</si>
  <si>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</si>
  <si>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</si>
  <si>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</si>
  <si>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</si>
  <si>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</si>
  <si>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</si>
  <si>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</si>
  <si>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</si>
  <si>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</si>
  <si>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</si>
  <si>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</si>
  <si>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</si>
  <si>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</si>
  <si>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</si>
  <si>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</si>
  <si>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</si>
  <si>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</si>
  <si>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</si>
  <si>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</si>
  <si>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</si>
  <si>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</si>
  <si>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</si>
  <si>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</si>
  <si>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</si>
  <si>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</si>
  <si>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</si>
  <si>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</si>
  <si>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</si>
  <si>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</si>
  <si>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</si>
  <si>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</si>
  <si>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</si>
  <si>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</si>
  <si>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</si>
  <si>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</si>
  <si>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</si>
  <si>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</si>
  <si>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</si>
  <si>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</si>
  <si>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</si>
  <si>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</si>
  <si>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</si>
  <si>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</si>
  <si>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</si>
  <si>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</si>
  <si>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</si>
  <si>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</si>
  <si>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</si>
  <si>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</si>
  <si>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</si>
  <si>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</si>
  <si>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</si>
  <si>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</si>
  <si>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</si>
  <si>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</si>
  <si>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</si>
  <si>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</si>
  <si>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</si>
  <si>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</si>
  <si>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</si>
  <si>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</si>
  <si>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</si>
  <si>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</si>
  <si>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</si>
  <si>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</si>
  <si>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</si>
  <si>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</si>
  <si>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</si>
  <si>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</si>
  <si>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</si>
  <si>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</si>
  <si>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</si>
  <si>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</si>
  <si>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</si>
  <si>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</si>
  <si>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</si>
  <si>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</si>
  <si>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</si>
  <si>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</si>
  <si>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</si>
  <si>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</si>
  <si>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</si>
  <si>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</si>
  <si>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</si>
  <si>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</si>
  <si>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</si>
  <si>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</si>
  <si>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</si>
  <si>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</si>
  <si>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</si>
  <si>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</si>
  <si>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</si>
  <si>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</si>
  <si>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</si>
  <si>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</si>
  <si>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</si>
  <si>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</si>
  <si>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</si>
  <si>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</si>
  <si>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</si>
  <si>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</si>
  <si>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</si>
  <si>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</si>
  <si>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</si>
  <si>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</si>
  <si>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</si>
  <si>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</si>
  <si>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</si>
  <si>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</si>
  <si>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</si>
  <si>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</si>
  <si>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</si>
  <si>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</si>
  <si>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</si>
  <si>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</si>
  <si>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</si>
  <si>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</si>
  <si>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</si>
  <si>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</si>
  <si>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</si>
  <si>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</si>
  <si>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</si>
  <si>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</si>
  <si>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</si>
  <si>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</si>
  <si>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</si>
  <si>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</si>
  <si>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</si>
  <si>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</si>
  <si>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</si>
  <si>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</si>
  <si>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</si>
  <si>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</si>
  <si>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</si>
  <si>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</si>
  <si>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</si>
  <si>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</si>
  <si>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</si>
  <si>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</si>
  <si>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</si>
  <si>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</si>
  <si>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</si>
  <si>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</si>
  <si>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</si>
  <si>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</si>
  <si>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</si>
  <si>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</si>
  <si>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</si>
  <si>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</si>
  <si>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</si>
  <si>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</si>
  <si>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</si>
  <si>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</si>
  <si>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</si>
  <si>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</si>
  <si>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</si>
  <si>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</si>
  <si>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</si>
  <si>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</si>
  <si>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</si>
  <si>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</si>
  <si>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</si>
  <si>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</si>
  <si>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</si>
  <si>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</si>
  <si>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</si>
  <si>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</si>
  <si>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</si>
  <si>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</si>
  <si>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</si>
  <si>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</si>
  <si>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</si>
  <si>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</si>
  <si>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</si>
  <si>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</si>
  <si>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</si>
  <si>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</si>
  <si>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</si>
  <si>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</si>
  <si>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</si>
  <si>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</si>
  <si>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</si>
  <si>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</si>
  <si>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</si>
  <si>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</si>
  <si>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</si>
  <si>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</si>
  <si>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</si>
  <si>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</si>
  <si>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</si>
  <si>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</si>
  <si>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</si>
  <si>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</si>
  <si>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</si>
  <si>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</si>
  <si>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</si>
  <si>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</si>
  <si>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</si>
  <si>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</si>
  <si>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</si>
  <si>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</si>
  <si>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</si>
  <si>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</si>
  <si>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</si>
  <si>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</si>
  <si>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</si>
  <si>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</si>
  <si>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</si>
  <si>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</si>
  <si>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</si>
  <si>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</si>
  <si>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</si>
  <si>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</si>
  <si>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</si>
  <si>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</si>
  <si>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</si>
  <si>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</si>
  <si>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</si>
  <si>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</si>
  <si>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</si>
  <si>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</si>
  <si>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</si>
  <si>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</si>
  <si>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</si>
  <si>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</si>
  <si>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</si>
  <si>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</si>
  <si>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</si>
  <si>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</si>
  <si>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</si>
  <si>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</si>
  <si>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</si>
  <si>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</si>
  <si>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</si>
  <si>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</si>
  <si>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</si>
  <si>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</si>
  <si>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</si>
  <si>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</si>
  <si>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</si>
  <si>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</si>
  <si>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</si>
  <si>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</si>
  <si>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</si>
  <si>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</si>
  <si>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</si>
  <si>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</si>
  <si>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</si>
  <si>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</si>
  <si>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</si>
  <si>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</si>
  <si>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</si>
  <si>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</si>
  <si>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</si>
  <si>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</si>
  <si>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</si>
  <si>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</si>
  <si>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</si>
  <si>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</si>
  <si>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</si>
  <si>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</si>
  <si>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</si>
  <si>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</si>
  <si>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</si>
  <si>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</si>
  <si>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</si>
  <si>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</si>
  <si>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</si>
  <si>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</si>
  <si>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</si>
  <si>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</si>
  <si>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</si>
  <si>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</si>
  <si>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</si>
  <si>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</si>
  <si>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</si>
  <si>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</si>
  <si>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</si>
  <si>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</si>
  <si>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</si>
  <si>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</si>
  <si>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</si>
  <si>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</si>
  <si>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</si>
  <si>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</si>
  <si>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</si>
  <si>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</si>
  <si>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</si>
  <si>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</si>
  <si>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</si>
  <si>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</si>
  <si>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</si>
  <si>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</si>
  <si>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</si>
  <si>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</si>
  <si>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</si>
  <si>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</si>
  <si>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</si>
  <si>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</si>
  <si>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</si>
  <si>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</si>
  <si>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</si>
  <si>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</si>
  <si>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</si>
  <si>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</si>
  <si>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</si>
  <si>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</si>
  <si>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</si>
  <si>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</si>
  <si>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</si>
  <si>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</si>
  <si>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</si>
  <si>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</si>
  <si>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</si>
  <si>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</si>
  <si>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</si>
  <si>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</si>
  <si>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</si>
  <si>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</si>
  <si>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</si>
  <si>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</si>
  <si>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</si>
  <si>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</si>
  <si>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</si>
  <si>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</si>
  <si>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</si>
  <si>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</si>
  <si>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</si>
  <si>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</si>
  <si>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</si>
  <si>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</si>
  <si>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</si>
  <si>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</si>
  <si>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</si>
  <si>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</si>
  <si>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</si>
  <si>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</si>
  <si>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</si>
  <si>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</si>
  <si>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</si>
  <si>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</si>
  <si>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</si>
  <si>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</si>
  <si>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</si>
  <si>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</si>
  <si>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</si>
  <si>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</si>
  <si>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</si>
  <si>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</si>
  <si>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</si>
  <si>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</si>
  <si>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</si>
  <si>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</si>
  <si>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</si>
  <si>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</si>
  <si>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</si>
  <si>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</si>
  <si>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</si>
  <si>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</si>
  <si>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</si>
  <si>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</si>
  <si>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</si>
  <si>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</si>
  <si>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</si>
  <si>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</si>
  <si>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</si>
  <si>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</si>
  <si>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</si>
  <si>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</si>
  <si>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</si>
  <si>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</si>
  <si>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</si>
  <si>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</si>
  <si>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</si>
  <si>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</si>
  <si>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</si>
  <si>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</si>
  <si>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</si>
  <si>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</si>
  <si>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</si>
  <si>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</si>
  <si>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</si>
  <si>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</si>
  <si>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</si>
  <si>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</si>
  <si>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</si>
  <si>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</si>
  <si>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</si>
  <si>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</si>
  <si>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</si>
  <si>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</si>
  <si>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</si>
  <si>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</si>
  <si>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</si>
  <si>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</si>
  <si>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</si>
  <si>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</si>
  <si>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</si>
  <si>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</si>
  <si>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</si>
  <si>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</si>
  <si>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</si>
  <si>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</si>
  <si>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</si>
  <si>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</si>
  <si>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</si>
  <si>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</si>
  <si>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</si>
  <si>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</si>
  <si>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</si>
  <si>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</si>
  <si>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</si>
  <si>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</si>
  <si>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</si>
  <si>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</si>
  <si>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</si>
  <si>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</si>
  <si>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</si>
  <si>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</si>
  <si>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</si>
  <si>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</si>
  <si>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</si>
  <si>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</si>
  <si>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</si>
  <si>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</si>
  <si>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</si>
  <si>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</si>
  <si>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</si>
  <si>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</si>
  <si>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</si>
  <si>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</si>
  <si>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</si>
  <si>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</si>
  <si>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</si>
  <si>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</si>
  <si>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</si>
  <si>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</si>
  <si>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</si>
  <si>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</si>
  <si>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</si>
  <si>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</si>
  <si>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</si>
  <si>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</si>
  <si>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</si>
  <si>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</si>
  <si>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</si>
  <si>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</si>
  <si>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</si>
  <si>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</si>
  <si>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</si>
  <si>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</si>
  <si>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</si>
  <si>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</si>
  <si>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</si>
  <si>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</si>
  <si>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</si>
  <si>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</si>
  <si>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</si>
  <si>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</si>
  <si>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</si>
  <si>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</si>
  <si>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</si>
  <si>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</si>
  <si>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</si>
  <si>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</si>
  <si>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</si>
  <si>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</si>
  <si>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</si>
  <si>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</si>
  <si>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</si>
  <si>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</si>
  <si>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</si>
  <si>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</si>
  <si>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</si>
  <si>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</si>
  <si>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</si>
  <si>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</si>
  <si>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</si>
  <si>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</si>
  <si>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</si>
  <si>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</si>
  <si>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</si>
  <si>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</si>
  <si>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</si>
  <si>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</si>
  <si>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</si>
  <si>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</si>
  <si>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</si>
  <si>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</si>
  <si>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</si>
  <si>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</si>
  <si>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</si>
  <si>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</si>
  <si>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</si>
  <si>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</si>
  <si>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</si>
  <si>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</si>
  <si>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</si>
  <si>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</si>
  <si>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</si>
  <si>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</si>
  <si>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</si>
  <si>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</si>
  <si>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</si>
  <si>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</si>
  <si>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</si>
  <si>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</si>
  <si>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</si>
  <si>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</si>
  <si>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</si>
  <si>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</si>
  <si>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</si>
  <si>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</si>
  <si>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</si>
  <si>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</si>
  <si>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</si>
  <si>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</si>
  <si>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</si>
  <si>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</si>
  <si>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</si>
  <si>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</si>
  <si>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</si>
  <si>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</si>
  <si>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</si>
  <si>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</si>
  <si>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</si>
  <si>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</si>
  <si>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</si>
  <si>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</si>
  <si>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</si>
  <si>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</si>
  <si>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</si>
  <si>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</si>
  <si>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</si>
  <si>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</si>
  <si>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</si>
  <si>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</si>
  <si>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</si>
  <si>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</si>
  <si>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</si>
  <si>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</si>
  <si>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</si>
  <si>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</si>
  <si>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</si>
  <si>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</si>
  <si>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</si>
  <si>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</si>
  <si>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</si>
  <si>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</si>
  <si>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</si>
  <si>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</si>
  <si>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</si>
  <si>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</si>
  <si>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</si>
  <si>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</si>
  <si>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</si>
  <si>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</si>
  <si>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</si>
  <si>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</si>
  <si>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</si>
  <si>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</si>
  <si>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</si>
  <si>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</si>
  <si>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</si>
  <si>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</si>
  <si>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</si>
  <si>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</si>
  <si>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</si>
  <si>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</si>
  <si>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</si>
  <si>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</si>
  <si>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</si>
  <si>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</si>
  <si>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</si>
  <si>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</si>
  <si>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</si>
  <si>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</si>
  <si>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</si>
  <si>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</si>
  <si>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</si>
  <si>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</si>
  <si>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</si>
  <si>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</si>
  <si>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</si>
  <si>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</si>
  <si>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</si>
  <si>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</si>
  <si>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</si>
  <si>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</si>
  <si>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</si>
  <si>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</si>
  <si>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</si>
  <si>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</si>
  <si>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</si>
  <si>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</si>
  <si>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</si>
  <si>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</si>
  <si>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</si>
  <si>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</si>
  <si>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</si>
  <si>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</si>
  <si>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</si>
  <si>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</si>
  <si>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</si>
  <si>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</si>
  <si>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</si>
  <si>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</si>
  <si>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</si>
  <si>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</si>
  <si>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</si>
  <si>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</si>
  <si>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</si>
  <si>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</si>
  <si>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</si>
  <si>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</si>
  <si>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</si>
  <si>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</si>
  <si>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</si>
  <si>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</si>
  <si>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</si>
  <si>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</si>
  <si>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</si>
  <si>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</si>
  <si>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</si>
  <si>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</si>
  <si>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</si>
  <si>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</si>
  <si>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</si>
  <si>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</si>
  <si>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</si>
  <si>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</si>
  <si>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</si>
  <si>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</si>
  <si>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</si>
  <si>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</si>
  <si>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</si>
  <si>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</si>
  <si>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</si>
  <si>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</si>
  <si>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</si>
  <si>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</si>
  <si>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</si>
  <si>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</si>
  <si>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</si>
  <si>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</si>
  <si>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</si>
  <si>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</si>
  <si>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</si>
  <si>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</si>
  <si>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</si>
  <si>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</si>
  <si>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</si>
  <si>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</si>
  <si>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</si>
  <si>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</si>
  <si>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</si>
  <si>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</si>
  <si>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</si>
  <si>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</si>
  <si>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</si>
  <si>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</si>
  <si>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</si>
  <si>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</si>
  <si>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</si>
  <si>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</si>
  <si>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</si>
  <si>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</si>
  <si>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</si>
  <si>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</si>
  <si>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</si>
  <si>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</si>
  <si>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</si>
  <si>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</si>
  <si>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</si>
  <si>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</si>
  <si>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</si>
  <si>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</si>
  <si>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</si>
  <si>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</si>
  <si>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</si>
  <si>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</si>
  <si>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</si>
  <si>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</si>
  <si>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</si>
  <si>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</si>
  <si>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</si>
  <si>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</si>
  <si>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</si>
  <si>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</si>
  <si>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</si>
  <si>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</si>
  <si>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</si>
  <si>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</si>
  <si>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</si>
  <si>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</si>
  <si>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</si>
  <si>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</si>
  <si>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</si>
  <si>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</si>
  <si>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</si>
  <si>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</si>
  <si>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</si>
  <si>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</si>
  <si>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</si>
  <si>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</si>
  <si>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</si>
  <si>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</si>
  <si>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</si>
  <si>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</si>
  <si>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</si>
  <si>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</si>
  <si>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</si>
  <si>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</si>
  <si>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</si>
  <si>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</si>
  <si>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</si>
  <si>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</si>
  <si>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</si>
  <si>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</si>
  <si>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</si>
  <si>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</si>
  <si>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</si>
  <si>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</si>
  <si>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</si>
  <si>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</si>
  <si>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</si>
  <si>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</si>
  <si>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</si>
  <si>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</si>
  <si>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</si>
  <si>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</si>
  <si>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</si>
  <si>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</si>
  <si>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</si>
  <si>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</si>
  <si>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</si>
  <si>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</si>
  <si>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</si>
  <si>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</si>
  <si>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</si>
  <si>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</si>
  <si>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</si>
  <si>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</si>
  <si>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</si>
  <si>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</si>
  <si>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</si>
  <si>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</si>
  <si>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</si>
  <si>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</si>
  <si>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</si>
  <si>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</si>
  <si>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</si>
  <si>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</si>
  <si>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</si>
  <si>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</si>
  <si>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</si>
  <si>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</si>
  <si>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</si>
  <si>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</si>
  <si>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</si>
  <si>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</si>
  <si>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</si>
  <si>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</si>
  <si>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</si>
  <si>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</si>
  <si>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</si>
  <si>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</si>
  <si>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</si>
  <si>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</si>
  <si>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</si>
  <si>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</si>
  <si>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</si>
  <si>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</si>
  <si>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</si>
  <si>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</si>
  <si>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</si>
  <si>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</si>
  <si>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</si>
  <si>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</si>
  <si>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</si>
  <si>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</si>
  <si>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</si>
  <si>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</si>
  <si>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</si>
  <si>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</si>
  <si>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</si>
  <si>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</si>
  <si>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</si>
  <si>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</si>
  <si>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</si>
  <si>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</si>
  <si>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</si>
  <si>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</si>
  <si>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</si>
  <si>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</si>
  <si>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</si>
  <si>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</si>
  <si>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</si>
  <si>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</si>
  <si>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</si>
  <si>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</si>
  <si>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</si>
  <si>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</si>
  <si>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</si>
  <si>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</si>
  <si>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</si>
  <si>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</si>
  <si>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</si>
  <si>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</si>
  <si>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</si>
  <si>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</si>
  <si>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</si>
  <si>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</si>
  <si>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</si>
  <si>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</si>
  <si>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</si>
  <si>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</si>
  <si>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</si>
  <si>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</si>
  <si>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</si>
  <si>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</si>
  <si>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</si>
  <si>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</si>
  <si>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</si>
  <si>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</si>
  <si>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</si>
  <si>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</si>
  <si>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</si>
  <si>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</si>
  <si>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</si>
  <si>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</si>
  <si>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</si>
  <si>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</si>
  <si>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</si>
  <si>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</si>
  <si>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</si>
  <si>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</si>
  <si>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</si>
  <si>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</si>
  <si>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</si>
  <si>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</si>
  <si>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</si>
  <si>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</si>
  <si>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</si>
  <si>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</si>
  <si>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</si>
  <si>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</si>
  <si>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</si>
  <si>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</si>
  <si>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</si>
  <si>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</si>
  <si>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</si>
  <si>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</si>
  <si>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</si>
  <si>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</si>
  <si>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</si>
  <si>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</si>
  <si>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</si>
  <si>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</si>
  <si>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</si>
  <si>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</si>
  <si>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</si>
  <si>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</si>
  <si>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</si>
  <si>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</si>
  <si>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</si>
  <si>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</si>
  <si>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</si>
  <si>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</si>
  <si>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</si>
  <si>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</si>
  <si>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</si>
  <si>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</si>
  <si>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</si>
  <si>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</si>
  <si>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</si>
  <si>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</si>
  <si>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</si>
  <si>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</si>
  <si>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</si>
  <si>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</si>
  <si>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</si>
  <si>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</si>
  <si>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</si>
  <si>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</si>
  <si>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</si>
  <si>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</si>
  <si>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</si>
  <si>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</si>
  <si>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</si>
  <si>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</si>
  <si>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</si>
  <si>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</si>
  <si>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</si>
  <si>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</si>
  <si>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</si>
  <si>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</si>
  <si>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</si>
  <si>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</si>
  <si>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</si>
  <si>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</si>
  <si>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</si>
  <si>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</si>
  <si>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</si>
  <si>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</si>
  <si>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</si>
  <si>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</si>
  <si>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</si>
  <si>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</si>
  <si>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</si>
  <si>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</si>
  <si>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</si>
  <si>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</si>
  <si>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</si>
  <si>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</si>
  <si>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</si>
  <si>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</si>
  <si>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</si>
  <si>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</si>
  <si>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</si>
  <si>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</si>
  <si>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</si>
  <si>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</si>
  <si>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</si>
  <si>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</si>
  <si>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</si>
  <si>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</si>
  <si>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</si>
  <si>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</si>
  <si>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</si>
  <si>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</si>
  <si>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</si>
  <si>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</si>
  <si>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</si>
  <si>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</si>
  <si>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</si>
  <si>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</si>
  <si>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</si>
  <si>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</si>
  <si>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</si>
  <si>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</si>
  <si>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</si>
  <si>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</si>
  <si>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</si>
  <si>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</si>
  <si>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</si>
  <si>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</si>
  <si>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</si>
  <si>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</si>
  <si>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</si>
  <si>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</si>
  <si>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</si>
  <si>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</si>
  <si>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</si>
  <si>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</si>
  <si>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</si>
  <si>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</si>
  <si>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</si>
  <si>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</si>
  <si>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</si>
  <si>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</si>
  <si>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</si>
  <si>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</si>
  <si>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</si>
  <si>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</si>
  <si>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</si>
  <si>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</si>
  <si>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</si>
  <si>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</si>
  <si>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</si>
  <si>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</si>
  <si>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</si>
  <si>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</si>
  <si>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</si>
  <si>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</si>
  <si>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</si>
  <si>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</si>
  <si>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</si>
  <si>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</si>
  <si>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</si>
  <si>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</si>
  <si>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</si>
  <si>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</si>
  <si>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</si>
  <si>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</si>
  <si>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</si>
  <si>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</si>
  <si>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</si>
  <si>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</si>
  <si>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</si>
  <si>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</si>
  <si>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</si>
  <si>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</si>
  <si>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</si>
  <si>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</si>
  <si>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</si>
  <si>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</si>
  <si>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</si>
  <si>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</si>
  <si>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</si>
  <si>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</si>
  <si>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</si>
  <si>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</si>
  <si>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</si>
  <si>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</si>
  <si>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</si>
  <si>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</si>
  <si>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</si>
  <si>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</si>
  <si>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</si>
  <si>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</si>
  <si>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</si>
  <si>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</si>
  <si>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</si>
  <si>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</si>
  <si>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</si>
  <si>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</si>
  <si>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</si>
  <si>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</si>
  <si>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</si>
  <si>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</si>
  <si>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</si>
  <si>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</si>
  <si>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</si>
  <si>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</si>
  <si>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</si>
  <si>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</si>
  <si>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</si>
  <si>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</si>
  <si>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</si>
  <si>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</si>
  <si>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</si>
  <si>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</si>
  <si>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</si>
  <si>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</si>
  <si>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</si>
  <si>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</si>
  <si>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</si>
  <si>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</si>
  <si>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</si>
  <si>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</si>
  <si>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</si>
  <si>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</si>
  <si>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</si>
  <si>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</si>
  <si>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</si>
  <si>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</si>
  <si>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</si>
  <si>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</si>
  <si>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</si>
  <si>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</si>
  <si>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</si>
  <si>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</si>
  <si>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</si>
  <si>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</si>
  <si>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</si>
  <si>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</si>
  <si>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</si>
  <si>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</si>
  <si>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</si>
  <si>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</si>
  <si>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</si>
  <si>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</si>
  <si>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</si>
  <si>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</si>
  <si>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</si>
  <si>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</si>
  <si>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</si>
  <si>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</si>
  <si>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</si>
  <si>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</si>
  <si>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</si>
  <si>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</si>
  <si>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</si>
  <si>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</si>
  <si>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</si>
  <si>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</si>
  <si>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</si>
  <si>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</si>
  <si>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</si>
  <si>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</si>
  <si>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</si>
  <si>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</si>
  <si>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</si>
  <si>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</si>
  <si>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</si>
  <si>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</si>
  <si>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</si>
  <si>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</si>
  <si>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</si>
  <si>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</si>
  <si>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</si>
  <si>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</si>
  <si>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</si>
  <si>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</si>
  <si>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</si>
  <si>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</si>
  <si>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</si>
  <si>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</si>
  <si>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</si>
  <si>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</si>
  <si>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</si>
  <si>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</si>
  <si>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</si>
  <si>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</si>
  <si>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</si>
  <si>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</si>
  <si>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</si>
  <si>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</si>
  <si>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</si>
  <si>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</si>
  <si>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</si>
  <si>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</si>
  <si>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</si>
  <si>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</si>
  <si>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</si>
  <si>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</si>
  <si>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</si>
  <si>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</si>
  <si>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</si>
  <si>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</si>
  <si>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</si>
  <si>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</si>
  <si>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</si>
  <si>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</si>
  <si>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</si>
  <si>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</si>
  <si>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</si>
  <si>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</si>
  <si>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</si>
  <si>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</si>
  <si>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</si>
  <si>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</si>
  <si>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</si>
  <si>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</si>
  <si>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</si>
  <si>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</si>
  <si>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</si>
  <si>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</si>
  <si>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</si>
  <si>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</si>
  <si>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</si>
  <si>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</si>
  <si>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</si>
  <si>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</si>
  <si>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</si>
  <si>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</si>
  <si>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</si>
  <si>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</si>
  <si>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</si>
  <si>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</si>
  <si>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</si>
  <si>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</si>
  <si>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</si>
  <si>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</si>
  <si>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</si>
  <si>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</si>
  <si>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</si>
  <si>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</si>
  <si>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</si>
  <si>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</si>
  <si>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</si>
  <si>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</si>
  <si>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</si>
  <si>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</si>
  <si>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</si>
  <si>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</si>
  <si>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</si>
  <si>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</si>
  <si>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</si>
  <si>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</si>
  <si>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</si>
  <si>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</si>
  <si>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</si>
  <si>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</si>
  <si>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</si>
  <si>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</si>
  <si>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</si>
  <si>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</si>
  <si>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</si>
  <si>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</si>
  <si>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</si>
  <si>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</si>
  <si>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</si>
  <si>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</si>
  <si>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</si>
  <si>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</si>
  <si>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</si>
  <si>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</si>
  <si>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</si>
  <si>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</si>
  <si>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</si>
  <si>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</si>
  <si>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</si>
  <si>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</si>
  <si>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</si>
  <si>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</si>
  <si>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</si>
  <si>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</si>
  <si>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</si>
  <si>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</si>
  <si>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</si>
  <si>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</si>
  <si>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</si>
  <si>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</si>
  <si>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</si>
  <si>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</si>
  <si>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</si>
  <si>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</si>
  <si>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</si>
  <si>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</si>
  <si>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</si>
  <si>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</si>
  <si>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</si>
  <si>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</si>
  <si>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</si>
  <si>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</si>
  <si>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</si>
  <si>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</si>
  <si>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</si>
  <si>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</si>
  <si>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</si>
  <si>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</si>
  <si>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</si>
  <si>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</si>
  <si>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</si>
  <si>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</si>
  <si>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</si>
  <si>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</si>
  <si>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</si>
  <si>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</si>
  <si>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</si>
  <si>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</si>
  <si>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</si>
  <si>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</si>
  <si>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</si>
  <si>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</si>
  <si>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</si>
  <si>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</si>
  <si>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</si>
  <si>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</si>
  <si>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</si>
  <si>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</si>
  <si>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</si>
  <si>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</si>
  <si>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</si>
  <si>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</si>
  <si>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</si>
  <si>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</si>
  <si>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</si>
  <si>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</si>
  <si>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</si>
  <si>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</si>
  <si>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</si>
  <si>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</si>
  <si>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</si>
  <si>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</si>
  <si>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</si>
  <si>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</si>
  <si>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</si>
  <si>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</si>
  <si>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</si>
  <si>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</si>
  <si>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</si>
  <si>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</si>
  <si>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</si>
  <si>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</si>
  <si>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</si>
  <si>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</si>
  <si>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</si>
  <si>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</si>
  <si>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</si>
  <si>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</si>
  <si>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</si>
  <si>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</si>
  <si>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</si>
  <si>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</si>
  <si>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</si>
  <si>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</si>
  <si>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</si>
  <si>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</si>
  <si>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</si>
  <si>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</si>
  <si>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</si>
  <si>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</si>
  <si>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</si>
  <si>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</si>
  <si>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</si>
  <si>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</si>
  <si>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</si>
  <si>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</si>
  <si>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</si>
  <si>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</si>
  <si>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</si>
  <si>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</si>
  <si>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</si>
  <si>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</si>
  <si>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</si>
  <si>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</si>
  <si>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</si>
  <si>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</si>
  <si>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</si>
  <si>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</si>
  <si>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</si>
  <si>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</si>
  <si>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</si>
  <si>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</si>
  <si>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</si>
  <si>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</si>
  <si>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</si>
  <si>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</si>
  <si>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</si>
  <si>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</si>
  <si>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</si>
  <si>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</si>
  <si>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</si>
  <si>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</si>
  <si>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</si>
  <si>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</si>
  <si>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</si>
  <si>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</si>
  <si>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</si>
  <si>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</si>
  <si>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</si>
  <si>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</si>
  <si>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</si>
  <si>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</si>
  <si>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</si>
  <si>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</si>
  <si>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</si>
  <si>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</si>
  <si>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</si>
  <si>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</si>
  <si>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</si>
  <si>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</si>
  <si>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</si>
  <si>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</si>
  <si>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</si>
  <si>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</si>
  <si>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</si>
  <si>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</si>
  <si>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</si>
  <si>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</si>
  <si>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</si>
  <si>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</si>
  <si>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</si>
  <si>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</si>
  <si>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</si>
  <si>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</si>
  <si>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</si>
  <si>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</si>
  <si>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</si>
  <si>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</si>
  <si>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</si>
  <si>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</si>
  <si>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</si>
  <si>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</si>
  <si>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</si>
  <si>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</si>
  <si>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</si>
  <si>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</si>
  <si>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</si>
  <si>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</si>
  <si>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</si>
  <si>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</si>
  <si>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</si>
  <si>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</si>
  <si>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</si>
  <si>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</si>
  <si>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</si>
  <si>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</si>
  <si>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</si>
  <si>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</si>
  <si>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</si>
  <si>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</si>
  <si>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</si>
  <si>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</si>
  <si>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</si>
  <si>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</si>
  <si>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</si>
  <si>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</si>
  <si>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</si>
  <si>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</si>
  <si>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</si>
  <si>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</si>
  <si>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</si>
  <si>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</si>
  <si>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</si>
  <si>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</si>
  <si>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</si>
  <si>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</si>
  <si>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</si>
  <si>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</si>
  <si>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</si>
  <si>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</si>
  <si>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</si>
  <si>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</si>
  <si>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</si>
  <si>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</si>
  <si>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</si>
  <si>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</si>
  <si>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</si>
  <si>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</si>
  <si>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</si>
  <si>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</si>
  <si>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</si>
  <si>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</si>
  <si>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</si>
  <si>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</si>
  <si>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</si>
  <si>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</si>
  <si>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</si>
  <si>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</si>
  <si>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</si>
  <si>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</si>
  <si>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</si>
  <si>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</si>
  <si>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</si>
  <si>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</si>
  <si>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</si>
  <si>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</si>
  <si>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</si>
  <si>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</si>
  <si>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</si>
  <si>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</si>
  <si>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</si>
  <si>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</si>
  <si>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</si>
  <si>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</si>
  <si>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</si>
  <si>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</si>
  <si>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</si>
  <si>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</si>
  <si>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</si>
  <si>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</si>
  <si>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</si>
  <si>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</si>
  <si>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</si>
  <si>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</si>
  <si>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</si>
  <si>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</si>
  <si>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</si>
  <si>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</si>
  <si>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</si>
  <si>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</si>
  <si>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</si>
  <si>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</si>
  <si>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</si>
  <si>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</si>
  <si>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</si>
  <si>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</si>
  <si>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</si>
  <si>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</si>
  <si>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</si>
  <si>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</si>
  <si>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</si>
  <si>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</si>
  <si>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</si>
  <si>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</si>
  <si>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</si>
  <si>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</si>
  <si>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</si>
  <si>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</si>
  <si>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</si>
  <si>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</si>
  <si>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</si>
  <si>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</si>
  <si>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</si>
  <si>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</si>
  <si>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</si>
  <si>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</si>
  <si>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</si>
  <si>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</si>
  <si>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</si>
  <si>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</si>
  <si>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</si>
  <si>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</si>
  <si>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</si>
  <si>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</si>
  <si>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</si>
  <si>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</si>
  <si>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</si>
  <si>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</si>
  <si>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</si>
  <si>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</si>
  <si>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</si>
  <si>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</si>
  <si>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</si>
  <si>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</si>
  <si>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</si>
  <si>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</si>
  <si>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</si>
  <si>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</si>
  <si>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</si>
  <si>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</si>
  <si>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</si>
  <si>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</si>
  <si>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</si>
  <si>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</si>
  <si>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</si>
  <si>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</si>
  <si>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</si>
  <si>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</si>
  <si>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</si>
  <si>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</si>
  <si>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</si>
  <si>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</si>
  <si>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</si>
  <si>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</si>
  <si>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</si>
  <si>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</si>
  <si>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</si>
  <si>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</si>
  <si>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</si>
  <si>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</si>
  <si>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</si>
  <si>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</si>
  <si>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</si>
  <si>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</si>
  <si>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</si>
  <si>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</si>
  <si>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</si>
  <si>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</si>
  <si>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</si>
  <si>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</si>
  <si>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</si>
  <si>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</si>
  <si>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</si>
  <si>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</si>
  <si>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</si>
  <si>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</si>
  <si>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</si>
  <si>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</si>
  <si>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</si>
  <si>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</si>
  <si>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</si>
  <si>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</si>
  <si>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</si>
  <si>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</si>
  <si>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</si>
  <si>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</si>
  <si>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</si>
  <si>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</si>
  <si>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</si>
  <si>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</si>
  <si>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</si>
  <si>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</si>
  <si>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</si>
  <si>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</si>
  <si>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</si>
  <si>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</si>
  <si>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</si>
  <si>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</si>
  <si>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</si>
  <si>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</si>
  <si>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</si>
  <si>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</si>
  <si>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</si>
  <si>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</si>
  <si>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</si>
  <si>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</si>
  <si>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</si>
  <si>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</si>
  <si>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</si>
  <si>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</si>
  <si>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</si>
  <si>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</si>
  <si>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</si>
  <si>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</si>
  <si>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</si>
  <si>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</si>
  <si>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</si>
  <si>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</si>
  <si>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</si>
  <si>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</si>
  <si>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</si>
  <si>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</si>
  <si>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</si>
  <si>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</si>
  <si>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</si>
  <si>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</si>
  <si>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</si>
  <si>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</si>
  <si>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</si>
  <si>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</si>
  <si>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</si>
  <si>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</si>
  <si>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</si>
  <si>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</si>
  <si>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</si>
  <si>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</si>
  <si>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</si>
  <si>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</si>
  <si>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</si>
  <si>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</si>
  <si>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</si>
  <si>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</si>
  <si>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</si>
  <si>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</si>
  <si>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</si>
  <si>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</si>
  <si>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</si>
  <si>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</si>
  <si>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</si>
  <si>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</si>
  <si>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</si>
  <si>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</si>
  <si>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</si>
  <si>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</si>
  <si>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</si>
  <si>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</si>
  <si>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</si>
  <si>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</si>
  <si>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</si>
  <si>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</si>
  <si>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</si>
  <si>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</si>
  <si>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</si>
  <si>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</si>
  <si>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</si>
  <si>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</si>
  <si>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</si>
  <si>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</si>
  <si>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</si>
  <si>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</si>
  <si>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</si>
  <si>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</si>
  <si>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</si>
  <si>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</si>
  <si>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</si>
  <si>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</si>
  <si>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</si>
  <si>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</si>
  <si>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</si>
  <si>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</si>
  <si>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</si>
  <si>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</si>
  <si>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</si>
  <si>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</si>
  <si>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</si>
  <si>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</si>
  <si>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</si>
  <si>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</si>
  <si>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</si>
  <si>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</si>
  <si>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</si>
  <si>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</si>
  <si>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</si>
  <si>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</si>
  <si>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</si>
  <si>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</si>
  <si>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</si>
  <si>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</si>
  <si>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</si>
  <si>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</si>
  <si>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</si>
  <si>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</si>
  <si>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</si>
  <si>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</si>
  <si>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</si>
  <si>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</si>
  <si>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</si>
  <si>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</si>
  <si>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</si>
  <si>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</si>
  <si>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</si>
  <si>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</si>
  <si>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</si>
  <si>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</si>
  <si>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</si>
  <si>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</si>
  <si>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</si>
  <si>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</si>
  <si>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</si>
  <si>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</si>
  <si>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</si>
  <si>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</si>
  <si>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</si>
  <si>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</si>
  <si>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</si>
  <si>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</si>
  <si>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</si>
  <si>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</si>
  <si>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</si>
  <si>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</si>
  <si>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</si>
  <si>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</si>
  <si>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</si>
  <si>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</si>
  <si>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</si>
  <si>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</si>
  <si>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</si>
  <si>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</si>
  <si>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</si>
  <si>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</si>
  <si>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</si>
  <si>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</si>
  <si>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</si>
  <si>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</si>
  <si>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</si>
  <si>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</si>
  <si>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</si>
  <si>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</si>
  <si>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</si>
  <si>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</si>
  <si>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</si>
  <si>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</si>
  <si>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</si>
  <si>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</si>
  <si>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</si>
  <si>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</si>
  <si>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</si>
  <si>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</si>
  <si>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</si>
  <si>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</si>
  <si>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</si>
  <si>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</si>
  <si>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</si>
  <si>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</si>
  <si>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</si>
  <si>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</si>
  <si>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</si>
  <si>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</si>
  <si>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</si>
  <si>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</si>
  <si>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</si>
  <si>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</si>
  <si>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</si>
  <si>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</si>
  <si>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</si>
  <si>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</si>
  <si>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</si>
  <si>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</si>
  <si>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</si>
  <si>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</si>
  <si>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</si>
  <si>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</si>
  <si>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</si>
  <si>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</si>
  <si>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</si>
  <si>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</si>
  <si>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</si>
  <si>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</si>
  <si>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</si>
  <si>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</si>
  <si>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</si>
  <si>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</si>
  <si>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</si>
  <si>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</si>
  <si>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</si>
  <si>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</si>
  <si>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</si>
  <si>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</si>
  <si>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</si>
  <si>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</si>
  <si>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</si>
  <si>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</si>
  <si>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</si>
  <si>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</si>
  <si>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</si>
  <si>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</si>
  <si>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</si>
  <si>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</si>
  <si>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</si>
  <si>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</si>
  <si>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</si>
  <si>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</si>
  <si>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</si>
  <si>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</si>
  <si>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</si>
  <si>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</si>
  <si>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</si>
  <si>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</si>
  <si>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</si>
  <si>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</si>
  <si>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</si>
  <si>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</si>
  <si>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</si>
  <si>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</si>
  <si>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</si>
  <si>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</si>
  <si>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</si>
  <si>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</si>
  <si>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</si>
  <si>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</si>
  <si>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</si>
  <si>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</si>
  <si>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</si>
  <si>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</si>
  <si>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</si>
  <si>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</si>
  <si>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</si>
  <si>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</si>
  <si>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</si>
  <si>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</si>
  <si>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</si>
  <si>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</si>
  <si>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</si>
  <si>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</si>
  <si>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</si>
  <si>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</si>
  <si>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</si>
  <si>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</si>
  <si>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</si>
  <si>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</si>
  <si>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</si>
  <si>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</si>
  <si>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</si>
  <si>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</si>
  <si>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</si>
  <si>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</si>
  <si>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</si>
  <si>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</si>
  <si>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</si>
  <si>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</si>
  <si>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</si>
  <si>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</si>
  <si>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</si>
  <si>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</si>
  <si>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</si>
  <si>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</si>
  <si>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</si>
  <si>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</si>
  <si>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</si>
  <si>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</si>
  <si>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</si>
  <si>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</si>
  <si>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</si>
  <si>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</si>
  <si>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</si>
  <si>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</si>
  <si>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</si>
  <si>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</si>
  <si>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</si>
  <si>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</si>
  <si>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</si>
  <si>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</si>
  <si>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</si>
  <si>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</si>
  <si>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</si>
  <si>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</si>
  <si>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</si>
  <si>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</si>
  <si>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</si>
  <si>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</si>
  <si>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</si>
  <si>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</si>
  <si>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</si>
  <si>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</si>
  <si>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</si>
  <si>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</si>
  <si>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</si>
  <si>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</si>
  <si>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</si>
  <si>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</si>
  <si>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</si>
  <si>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</si>
  <si>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</si>
  <si>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</si>
  <si>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</si>
  <si>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</si>
  <si>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</si>
  <si>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</si>
  <si>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</si>
  <si>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</si>
  <si>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</si>
  <si>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</si>
  <si>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</si>
  <si>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</si>
  <si>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</si>
  <si>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</si>
  <si>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</si>
  <si>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</si>
  <si>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</si>
  <si>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</si>
  <si>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</si>
  <si>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</si>
  <si>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</si>
  <si>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</si>
  <si>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</si>
  <si>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</si>
  <si>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</si>
  <si>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</si>
  <si>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</si>
  <si>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</si>
  <si>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</si>
  <si>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</si>
  <si>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</si>
  <si>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</si>
  <si>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</si>
  <si>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</si>
  <si>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</si>
  <si>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</si>
  <si>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</si>
  <si>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</si>
  <si>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</si>
  <si>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</si>
  <si>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</si>
  <si>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</si>
  <si>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</si>
  <si>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</si>
  <si>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</si>
  <si>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</si>
  <si>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</si>
  <si>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</si>
  <si>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</si>
  <si>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</si>
  <si>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</si>
  <si>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</si>
  <si>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</si>
  <si>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</si>
  <si>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</si>
  <si>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</si>
  <si>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</si>
  <si>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</si>
  <si>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</si>
  <si>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</si>
  <si>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</si>
  <si>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</si>
  <si>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</si>
  <si>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</si>
  <si>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</si>
  <si>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</si>
  <si>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</si>
  <si>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</si>
  <si>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</si>
  <si>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</si>
  <si>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</si>
  <si>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</si>
  <si>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</si>
  <si>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</si>
  <si>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</si>
  <si>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</si>
  <si>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</si>
  <si>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</si>
  <si>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</si>
  <si>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</si>
  <si>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</si>
  <si>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</si>
  <si>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</si>
  <si>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</si>
  <si>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</si>
  <si>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</si>
  <si>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</si>
  <si>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</si>
  <si>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</si>
  <si>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</si>
  <si>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</si>
  <si>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</si>
  <si>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</si>
  <si>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</si>
  <si>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</si>
  <si>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</si>
  <si>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</si>
  <si>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</si>
  <si>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</si>
  <si>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</si>
  <si>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</si>
  <si>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</si>
  <si>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</si>
  <si>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</si>
  <si>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</si>
  <si>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</si>
  <si>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</si>
  <si>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</si>
  <si>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</si>
  <si>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</si>
  <si>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</si>
  <si>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</si>
  <si>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</si>
  <si>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</si>
  <si>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</si>
  <si>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</si>
  <si>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</si>
  <si>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</si>
  <si>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</si>
  <si>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</si>
  <si>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</si>
  <si>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</si>
  <si>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</si>
  <si>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</si>
  <si>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</si>
  <si>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</si>
  <si>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</si>
  <si>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</si>
  <si>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</si>
  <si>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</si>
  <si>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</si>
  <si>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</si>
  <si>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</si>
  <si>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</si>
  <si>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</si>
  <si>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</si>
  <si>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</si>
  <si>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</si>
  <si>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</si>
  <si>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</si>
  <si>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</si>
  <si>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</si>
  <si>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</si>
  <si>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</si>
  <si>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</si>
  <si>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</si>
  <si>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</si>
  <si>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</si>
  <si>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</si>
  <si>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</si>
  <si>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</si>
  <si>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</si>
  <si>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</si>
  <si>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</si>
  <si>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</si>
  <si>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</si>
  <si>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</si>
  <si>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</si>
  <si>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</si>
  <si>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</si>
  <si>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</si>
  <si>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</si>
  <si>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</si>
  <si>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</si>
  <si>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</si>
  <si>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</si>
  <si>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</si>
  <si>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</si>
  <si>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</si>
  <si>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</si>
  <si>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</si>
  <si>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</si>
  <si>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</si>
  <si>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</si>
  <si>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</si>
  <si>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</si>
  <si>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</si>
  <si>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</si>
  <si>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</si>
  <si>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</si>
  <si>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</si>
  <si>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</si>
  <si>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</si>
  <si>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</si>
  <si>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</si>
  <si>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</si>
  <si>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</si>
  <si>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</si>
  <si>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</si>
  <si>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</si>
  <si>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</si>
  <si>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</si>
  <si>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</si>
  <si>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</si>
  <si>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</si>
  <si>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</si>
  <si>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</si>
  <si>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</si>
  <si>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</si>
  <si>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</si>
  <si>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</si>
  <si>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</si>
  <si>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</si>
  <si>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</si>
  <si>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</si>
  <si>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</si>
  <si>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</si>
  <si>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</si>
  <si>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</si>
  <si>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</si>
  <si>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</si>
  <si>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</si>
  <si>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</si>
  <si>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</si>
  <si>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</si>
  <si>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</si>
  <si>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</si>
  <si>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</si>
  <si>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</si>
  <si>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</si>
  <si>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</si>
  <si>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</si>
  <si>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</si>
  <si>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</si>
  <si>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</si>
  <si>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</si>
  <si>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</si>
  <si>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</si>
  <si>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</si>
  <si>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</si>
  <si>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</si>
  <si>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</si>
  <si>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</si>
  <si>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</si>
  <si>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</si>
  <si>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</si>
  <si>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</si>
  <si>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</si>
  <si>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</si>
  <si>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</si>
  <si>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</si>
  <si>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</si>
  <si>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</si>
  <si>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</si>
  <si>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</si>
  <si>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</si>
  <si>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</si>
  <si>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</si>
  <si>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</si>
  <si>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</si>
  <si>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</si>
  <si>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</si>
  <si>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</si>
  <si>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</si>
  <si>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</si>
  <si>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</si>
  <si>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</si>
  <si>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</si>
  <si>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</si>
  <si>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</si>
  <si>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</si>
  <si>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</si>
  <si>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</si>
  <si>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</si>
  <si>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</si>
  <si>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</si>
  <si>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</si>
  <si>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</si>
  <si>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</si>
  <si>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</si>
  <si>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</si>
  <si>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</si>
  <si>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</si>
  <si>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</si>
  <si>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</si>
  <si>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</si>
  <si>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</si>
  <si>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</si>
  <si>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</si>
  <si>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</si>
  <si>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</si>
  <si>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</si>
  <si>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</si>
  <si>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</si>
  <si>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</si>
  <si>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</si>
  <si>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</si>
  <si>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</si>
  <si>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</si>
  <si>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</si>
  <si>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</si>
  <si>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</si>
  <si>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</si>
  <si>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</si>
  <si>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</si>
  <si>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</si>
  <si>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</si>
  <si>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</si>
  <si>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</si>
  <si>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</si>
  <si>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</si>
  <si>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</si>
  <si>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</si>
  <si>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</si>
  <si>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</si>
  <si>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</si>
  <si>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</si>
  <si>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</si>
  <si>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</si>
  <si>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</si>
  <si>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</si>
  <si>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</si>
  <si>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</si>
  <si>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</si>
  <si>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</si>
  <si>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</si>
  <si>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</si>
  <si>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</si>
  <si>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</si>
  <si>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</si>
  <si>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</si>
  <si>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</si>
  <si>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</si>
  <si>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</si>
  <si>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</si>
  <si>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</si>
  <si>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</si>
  <si>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</si>
  <si>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</si>
  <si>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</si>
  <si>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</si>
  <si>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</si>
  <si>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</si>
  <si>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</si>
  <si>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</si>
  <si>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</si>
  <si>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</si>
  <si>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</si>
  <si>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</si>
  <si>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</si>
  <si>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</si>
  <si>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</si>
  <si>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</si>
  <si>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</si>
  <si>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</si>
  <si>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</si>
  <si>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</si>
  <si>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</si>
  <si>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</si>
  <si>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</si>
  <si>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</si>
  <si>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</si>
  <si>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</si>
  <si>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</si>
  <si>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</si>
  <si>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</si>
  <si>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</si>
  <si>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</si>
  <si>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</si>
  <si>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</si>
  <si>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</si>
  <si>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</si>
  <si>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</si>
  <si>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</si>
  <si>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</si>
  <si>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</si>
  <si>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</si>
  <si>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</si>
  <si>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</si>
  <si>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</si>
  <si>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</si>
  <si>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</si>
  <si>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</si>
  <si>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</si>
  <si>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</si>
  <si>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</si>
  <si>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</si>
  <si>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</si>
  <si>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</si>
  <si>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</si>
  <si>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</si>
  <si>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</si>
  <si>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</si>
  <si>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</si>
  <si>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</si>
  <si>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</si>
  <si>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</si>
  <si>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</si>
  <si>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</si>
  <si>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</si>
  <si>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</si>
  <si>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</si>
  <si>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</si>
  <si>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</si>
  <si>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</si>
  <si>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</si>
  <si>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</si>
  <si>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</si>
  <si>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</si>
  <si>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</si>
  <si>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</si>
  <si>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</si>
  <si>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</si>
  <si>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</si>
  <si>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</si>
  <si>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</si>
  <si>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</si>
  <si>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</si>
  <si>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</si>
  <si>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</si>
  <si>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</si>
  <si>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</si>
  <si>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</si>
  <si>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</si>
  <si>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</si>
  <si>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</si>
  <si>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</si>
  <si>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</si>
  <si>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</si>
  <si>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</si>
  <si>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</si>
  <si>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</si>
  <si>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</si>
  <si>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</si>
  <si>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</si>
  <si>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</si>
  <si>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</si>
  <si>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</si>
  <si>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</si>
  <si>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</si>
  <si>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</si>
  <si>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</si>
  <si>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</si>
  <si>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</si>
  <si>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</si>
  <si>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</si>
  <si>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</si>
  <si>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</si>
  <si>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</si>
  <si>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</si>
  <si>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</si>
  <si>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</si>
  <si>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</si>
  <si>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</si>
  <si>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</si>
  <si>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</si>
  <si>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</si>
  <si>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</si>
  <si>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</si>
  <si>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</si>
  <si>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</si>
  <si>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</si>
  <si>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</si>
  <si>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</si>
  <si>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</si>
  <si>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</si>
  <si>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</si>
  <si>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</si>
  <si>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</si>
  <si>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</si>
  <si>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</si>
  <si>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</si>
  <si>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</si>
  <si>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</si>
  <si>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</si>
  <si>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</si>
  <si>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</si>
  <si>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</si>
  <si>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</si>
  <si>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</si>
  <si>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</si>
  <si>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</si>
  <si>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</si>
  <si>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</si>
  <si>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</si>
  <si>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</si>
  <si>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</si>
  <si>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</si>
  <si>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</si>
  <si>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</si>
  <si>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</si>
  <si>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</si>
  <si>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</si>
  <si>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</si>
  <si>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</si>
  <si>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</si>
  <si>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</si>
  <si>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</si>
  <si>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</si>
  <si>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</si>
  <si>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</si>
  <si>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</si>
  <si>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</si>
  <si>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</si>
  <si>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</si>
  <si>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</si>
  <si>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</si>
  <si>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</si>
  <si>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</si>
  <si>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</si>
  <si>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</si>
  <si>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</si>
  <si>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</si>
  <si>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</si>
  <si>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</si>
  <si>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</si>
  <si>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</si>
  <si>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</si>
  <si>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</si>
  <si>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</si>
  <si>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</si>
  <si>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</si>
  <si>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</si>
  <si>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</si>
  <si>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</si>
  <si>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</si>
  <si>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</si>
  <si>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</si>
  <si>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</si>
  <si>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</si>
  <si>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</si>
  <si>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</si>
  <si>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</si>
  <si>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</si>
  <si>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</si>
  <si>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</si>
  <si>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</si>
  <si>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</si>
  <si>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</si>
  <si>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</si>
  <si>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</si>
  <si>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</si>
  <si>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</si>
  <si>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</si>
  <si>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</si>
  <si>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</si>
  <si>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</si>
  <si>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</si>
  <si>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</si>
  <si>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</si>
  <si>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</si>
  <si>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</si>
  <si>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</si>
  <si>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</si>
  <si>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</si>
  <si>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</si>
  <si>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</si>
  <si>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</si>
  <si>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</si>
  <si>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</si>
  <si>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</si>
  <si>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</si>
  <si>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</si>
  <si>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</si>
  <si>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</si>
  <si>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</si>
  <si>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</si>
  <si>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</si>
  <si>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</si>
  <si>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</si>
  <si>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</si>
  <si>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</si>
  <si>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</si>
  <si>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</si>
  <si>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</si>
  <si>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</si>
  <si>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</si>
  <si>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</si>
  <si>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</si>
  <si>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</si>
  <si>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</si>
  <si>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</si>
  <si>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</si>
  <si>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</si>
  <si>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</si>
  <si>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</si>
  <si>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</si>
  <si>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</si>
  <si>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</si>
  <si>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</si>
  <si>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</si>
  <si>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</si>
  <si>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</si>
  <si>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</si>
  <si>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</si>
  <si>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</si>
  <si>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</si>
  <si>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</si>
  <si>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</si>
  <si>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</si>
  <si>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</si>
  <si>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</si>
  <si>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</si>
  <si>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</si>
  <si>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</si>
  <si>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</si>
  <si>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</si>
  <si>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</si>
  <si>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</si>
  <si>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</si>
  <si>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</si>
  <si>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</si>
  <si>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</si>
  <si>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</si>
  <si>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</si>
  <si>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</si>
  <si>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</si>
  <si>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</si>
  <si>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</si>
  <si>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</si>
  <si>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</si>
  <si>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</si>
  <si>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</si>
  <si>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</si>
  <si>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</si>
  <si>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</si>
  <si>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</si>
  <si>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</si>
  <si>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</si>
  <si>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</si>
  <si>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</si>
  <si>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</si>
  <si>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</si>
  <si>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</si>
  <si>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</si>
  <si>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</si>
  <si>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</si>
  <si>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</si>
  <si>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</si>
  <si>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</si>
  <si>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</si>
  <si>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</si>
  <si>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</si>
  <si>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</si>
  <si>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</si>
  <si>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</si>
  <si>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</si>
  <si>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</si>
  <si>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</si>
  <si>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</si>
  <si>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</si>
  <si>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</si>
  <si>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</si>
  <si>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</si>
  <si>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</si>
  <si>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</si>
  <si>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</si>
  <si>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</si>
  <si>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</si>
  <si>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</si>
  <si>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</si>
  <si>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</si>
  <si>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</si>
  <si>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</si>
  <si>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</si>
  <si>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</si>
  <si>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</si>
  <si>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</si>
  <si>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</si>
  <si>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</si>
  <si>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</si>
  <si>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</si>
  <si>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</si>
  <si>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</si>
  <si>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</si>
  <si>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</si>
  <si>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</si>
  <si>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</si>
  <si>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</si>
  <si>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</si>
  <si>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</si>
  <si>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</si>
  <si>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</si>
  <si>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</si>
  <si>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</si>
  <si>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</si>
  <si>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</si>
  <si>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</si>
  <si>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</si>
  <si>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</si>
  <si>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</si>
  <si>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</si>
  <si>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</si>
  <si>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</si>
  <si>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</si>
  <si>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</si>
  <si>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</si>
  <si>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</si>
  <si>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</si>
  <si>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</si>
  <si>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</si>
  <si>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</si>
  <si>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</si>
  <si>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</si>
  <si>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</si>
  <si>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</si>
  <si>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</si>
  <si>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</si>
  <si>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</si>
  <si>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</si>
  <si>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</si>
  <si>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</si>
  <si>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</si>
  <si>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</si>
  <si>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</si>
  <si>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</si>
  <si>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</si>
  <si>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</si>
  <si>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</si>
  <si>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</si>
  <si>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</si>
  <si>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</si>
  <si>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</si>
  <si>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</si>
  <si>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</si>
  <si>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</si>
  <si>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</si>
  <si>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</si>
  <si>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</si>
  <si>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</si>
  <si>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</si>
  <si>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</si>
  <si>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</si>
  <si>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</si>
  <si>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</si>
  <si>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</si>
  <si>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</si>
  <si>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</si>
  <si>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</si>
  <si>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</si>
  <si>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</si>
  <si>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</si>
  <si>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</si>
  <si>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</si>
  <si>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</si>
  <si>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</si>
  <si>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</si>
  <si>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</si>
  <si>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</si>
  <si>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</si>
  <si>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</si>
  <si>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</si>
  <si>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</si>
  <si>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</si>
  <si>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</si>
  <si>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</si>
  <si>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</si>
  <si>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</si>
  <si>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</si>
  <si>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</si>
  <si>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</si>
  <si>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</si>
  <si>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</si>
  <si>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</si>
  <si>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</si>
  <si>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</si>
  <si>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</si>
  <si>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</si>
  <si>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</si>
  <si>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</si>
  <si>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</si>
  <si>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</si>
  <si>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</si>
  <si>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</si>
  <si>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</si>
  <si>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</si>
  <si>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</si>
  <si>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</si>
  <si>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</si>
  <si>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</si>
  <si>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</si>
  <si>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</si>
  <si>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</si>
  <si>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</si>
  <si>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</si>
  <si>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</si>
  <si>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</si>
  <si>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</si>
  <si>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</si>
  <si>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</si>
  <si>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</si>
  <si>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</si>
  <si>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</si>
  <si>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</si>
  <si>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</si>
  <si>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</si>
  <si>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</si>
  <si>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</si>
  <si>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</si>
  <si>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</si>
  <si>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</si>
  <si>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</si>
  <si>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</si>
  <si>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</si>
  <si>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</si>
  <si>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</si>
  <si>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</si>
  <si>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</si>
  <si>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</si>
  <si>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</si>
  <si>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</si>
  <si>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</si>
  <si>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</si>
  <si>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</si>
  <si>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</si>
  <si>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</si>
  <si>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</si>
  <si>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</si>
  <si>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</si>
  <si>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</si>
  <si>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</si>
  <si>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</si>
  <si>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</si>
  <si>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</si>
  <si>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</si>
  <si>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</si>
  <si>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</si>
  <si>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</si>
  <si>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</si>
  <si>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</si>
  <si>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</si>
  <si>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</si>
  <si>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</si>
  <si>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</si>
  <si>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</si>
  <si>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</si>
  <si>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</si>
  <si>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</si>
  <si>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</si>
  <si>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</si>
  <si>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</si>
  <si>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</si>
  <si>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</si>
  <si>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</si>
  <si>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</si>
  <si>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</si>
  <si>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</si>
  <si>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</si>
  <si>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</si>
  <si>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</si>
  <si>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</si>
  <si>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</si>
  <si>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</si>
  <si>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</si>
  <si>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</si>
  <si>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</si>
  <si>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</si>
  <si>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</si>
  <si>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</si>
  <si>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</si>
  <si>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</si>
  <si>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</si>
  <si>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</si>
  <si>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</si>
  <si>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</si>
  <si>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</si>
  <si>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</si>
  <si>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</si>
  <si>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</si>
  <si>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</si>
  <si>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</si>
  <si>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</si>
  <si>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</si>
  <si>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</si>
  <si>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</si>
  <si>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</si>
  <si>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</si>
  <si>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</si>
  <si>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</si>
  <si>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</si>
  <si>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</si>
  <si>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</si>
  <si>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</si>
  <si>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</si>
  <si>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</si>
  <si>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</si>
  <si>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</si>
  <si>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</si>
  <si>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</si>
  <si>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</si>
  <si>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</si>
  <si>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</si>
  <si>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</si>
  <si>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</si>
  <si>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</si>
  <si>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</si>
  <si>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</si>
  <si>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</si>
  <si>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</si>
  <si>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</si>
  <si>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</si>
  <si>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</si>
  <si>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</si>
  <si>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</si>
  <si>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</si>
  <si>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</si>
  <si>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</si>
  <si>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</si>
  <si>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</si>
  <si>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</si>
  <si>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</si>
  <si>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</si>
  <si>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</si>
  <si>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</si>
  <si>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</si>
  <si>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</si>
  <si>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</si>
  <si>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</si>
  <si>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</si>
  <si>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</si>
  <si>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</si>
  <si>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</si>
  <si>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</si>
  <si>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</si>
  <si>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</si>
  <si>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</si>
  <si>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</si>
  <si>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</si>
  <si>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</si>
  <si>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</si>
  <si>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</si>
  <si>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</si>
  <si>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</si>
  <si>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</si>
  <si>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</si>
  <si>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</si>
  <si>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</si>
  <si>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</si>
  <si>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</si>
  <si>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</si>
  <si>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</si>
  <si>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</si>
  <si>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</si>
  <si>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</si>
  <si>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</si>
  <si>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</si>
  <si>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</si>
  <si>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</si>
  <si>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</si>
  <si>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</si>
  <si>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</si>
  <si>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</si>
  <si>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</si>
  <si>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</si>
  <si>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</si>
  <si>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</si>
  <si>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</si>
  <si>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</si>
  <si>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</si>
  <si>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</si>
  <si>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</si>
  <si>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</si>
  <si>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</si>
  <si>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</si>
  <si>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</si>
  <si>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</si>
  <si>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</si>
  <si>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</si>
  <si>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</si>
  <si>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</si>
  <si>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</si>
  <si>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</si>
  <si>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</si>
  <si>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</si>
  <si>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</si>
  <si>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</si>
  <si>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</si>
  <si>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</si>
  <si>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</si>
  <si>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</si>
  <si>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</si>
  <si>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</si>
  <si>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</si>
  <si>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</si>
  <si>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</si>
  <si>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</si>
  <si>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</si>
  <si>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</si>
  <si>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</si>
  <si>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</si>
  <si>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</si>
  <si>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</si>
  <si>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</si>
  <si>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</si>
  <si>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</si>
  <si>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</si>
  <si>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</si>
  <si>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</si>
  <si>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</si>
  <si>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</si>
  <si>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</si>
  <si>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</si>
  <si>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</si>
  <si>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</si>
  <si>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</si>
  <si>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</si>
  <si>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</si>
  <si>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</si>
  <si>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</si>
  <si>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</si>
  <si>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</si>
  <si>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</si>
  <si>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</si>
  <si>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</si>
  <si>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</si>
  <si>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</si>
  <si>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</si>
  <si>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</si>
  <si>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</si>
  <si>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</si>
  <si>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</si>
  <si>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</si>
  <si>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</si>
  <si>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</si>
  <si>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</si>
  <si>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</si>
  <si>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</si>
  <si>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</si>
  <si>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</si>
  <si>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</si>
  <si>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</si>
  <si>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</si>
  <si>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</si>
  <si>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</si>
  <si>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</si>
  <si>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</si>
  <si>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</si>
  <si>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</si>
  <si>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</si>
  <si>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</si>
  <si>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</si>
  <si>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</si>
  <si>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</si>
  <si>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</si>
  <si>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</si>
  <si>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</si>
  <si>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</si>
  <si>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</si>
  <si>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</si>
  <si>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</si>
  <si>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</si>
  <si>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</si>
  <si>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</si>
  <si>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</si>
  <si>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</si>
  <si>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</si>
  <si>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</si>
  <si>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</si>
  <si>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</si>
  <si>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</si>
  <si>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</si>
  <si>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</si>
  <si>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</si>
  <si>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</si>
  <si>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</si>
  <si>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</si>
  <si>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</si>
  <si>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</si>
  <si>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</si>
  <si>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</si>
  <si>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</si>
  <si>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</si>
  <si>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</si>
  <si>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</si>
  <si>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</si>
  <si>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</si>
  <si>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</si>
  <si>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</si>
  <si>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</si>
  <si>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</si>
  <si>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</si>
  <si>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</si>
  <si>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</si>
  <si>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</si>
  <si>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</si>
  <si>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</si>
  <si>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</si>
  <si>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</si>
  <si>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</si>
  <si>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</si>
  <si>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</si>
  <si>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</si>
  <si>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</si>
  <si>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</si>
  <si>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</si>
  <si>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</si>
  <si>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</si>
  <si>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</si>
  <si>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</si>
  <si>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</si>
  <si>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</si>
  <si>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</si>
  <si>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</si>
  <si>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</si>
  <si>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</si>
  <si>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</si>
  <si>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</si>
  <si>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</si>
  <si>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</si>
  <si>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</si>
  <si>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</si>
  <si>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</si>
  <si>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</si>
  <si>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</si>
  <si>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</si>
  <si>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</si>
  <si>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</si>
  <si>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</si>
  <si>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</si>
  <si>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</si>
  <si>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</si>
  <si>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</si>
  <si>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</si>
  <si>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</si>
  <si>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</si>
  <si>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</si>
  <si>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</si>
  <si>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</si>
  <si>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</si>
  <si>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</si>
  <si>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</si>
  <si>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</si>
  <si>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</si>
  <si>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</si>
  <si>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</si>
  <si>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</si>
  <si>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</si>
  <si>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</si>
  <si>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</si>
  <si>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</si>
  <si>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</si>
  <si>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</si>
  <si>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</si>
  <si>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</si>
  <si>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</si>
  <si>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</si>
  <si>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</si>
  <si>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</si>
  <si>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</si>
  <si>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</si>
  <si>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</si>
  <si>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</si>
  <si>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</si>
  <si>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</si>
  <si>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</si>
  <si>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</si>
  <si>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</si>
  <si>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</si>
  <si>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</si>
  <si>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</si>
  <si>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</si>
  <si>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</si>
  <si>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</si>
  <si>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</si>
  <si>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</si>
  <si>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</si>
  <si>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</si>
  <si>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</si>
  <si>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</si>
  <si>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</si>
  <si>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</si>
  <si>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</si>
  <si>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</si>
  <si>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</si>
  <si>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</si>
  <si>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</si>
  <si>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</si>
  <si>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</si>
  <si>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</si>
  <si>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</si>
  <si>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</si>
  <si>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</si>
  <si>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</si>
  <si>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</si>
  <si>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</si>
  <si>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</si>
  <si>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</si>
  <si>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</si>
  <si>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</si>
  <si>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</si>
  <si>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</si>
  <si>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</si>
  <si>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</si>
  <si>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</si>
  <si>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</si>
  <si>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</si>
  <si>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</si>
  <si>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</si>
  <si>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</si>
  <si>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</si>
  <si>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</si>
  <si>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</si>
  <si>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</si>
  <si>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</si>
  <si>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</si>
  <si>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</si>
  <si>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</si>
  <si>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</si>
  <si>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</si>
  <si>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</si>
  <si>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</si>
  <si>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</si>
  <si>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</si>
  <si>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</si>
  <si>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</si>
  <si>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</si>
  <si>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</si>
  <si>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</si>
  <si>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</si>
  <si>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</si>
  <si>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</si>
  <si>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</si>
  <si>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</si>
  <si>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</si>
  <si>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</si>
  <si>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</si>
  <si>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</si>
  <si>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</si>
  <si>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</si>
  <si>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</si>
  <si>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</si>
  <si>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</si>
  <si>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</si>
  <si>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</si>
  <si>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</si>
  <si>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</si>
  <si>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</si>
  <si>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</si>
  <si>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</si>
  <si>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</si>
  <si>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</si>
  <si>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</si>
  <si>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</si>
  <si>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</si>
  <si>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</si>
  <si>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</si>
  <si>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</si>
  <si>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</si>
  <si>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</si>
  <si>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</si>
  <si>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</si>
  <si>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</si>
  <si>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</si>
  <si>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</si>
  <si>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</si>
  <si>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</si>
  <si>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</si>
  <si>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</si>
  <si>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</si>
  <si>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</si>
  <si>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</si>
  <si>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</si>
  <si>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</si>
  <si>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</si>
  <si>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</si>
  <si>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</si>
  <si>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</si>
  <si>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</si>
  <si>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</si>
  <si>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</si>
  <si>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</si>
  <si>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</si>
  <si>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</si>
  <si>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</si>
  <si>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</si>
  <si>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</si>
  <si>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</si>
  <si>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</si>
  <si>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</si>
  <si>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</si>
  <si>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</si>
  <si>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</si>
  <si>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</si>
  <si>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</si>
  <si>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</si>
  <si>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</si>
  <si>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</si>
  <si>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</si>
  <si>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</si>
  <si>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</si>
  <si>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</si>
  <si>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</si>
  <si>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</si>
  <si>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</si>
  <si>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</si>
  <si>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</si>
  <si>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</si>
  <si>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</si>
  <si>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</si>
  <si>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</si>
  <si>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</si>
  <si>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</si>
  <si>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</si>
  <si>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</si>
  <si>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</si>
  <si>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</si>
  <si>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</si>
  <si>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</si>
  <si>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</si>
  <si>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</si>
  <si>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</si>
  <si>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</si>
  <si>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</si>
  <si>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</si>
  <si>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</si>
  <si>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</si>
  <si>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</si>
  <si>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</si>
  <si>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</si>
  <si>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</si>
  <si>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</si>
  <si>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</si>
  <si>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</si>
  <si>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</si>
  <si>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</si>
  <si>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</si>
  <si>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</si>
  <si>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</si>
  <si>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</si>
  <si>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</si>
  <si>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</si>
  <si>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</si>
  <si>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</si>
  <si>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</si>
  <si>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</si>
  <si>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</si>
  <si>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</si>
  <si>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</si>
  <si>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</si>
  <si>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</si>
  <si>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</si>
  <si>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</si>
  <si>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</si>
  <si>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</si>
  <si>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</si>
  <si>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</si>
  <si>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</si>
  <si>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</si>
  <si>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</si>
  <si>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</si>
  <si>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</si>
  <si>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</si>
  <si>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</si>
  <si>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</si>
  <si>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</si>
  <si>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</si>
  <si>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</si>
  <si>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</si>
  <si>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</si>
  <si>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</si>
  <si>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</si>
  <si>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</si>
  <si>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</si>
  <si>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</si>
  <si>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</si>
  <si>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</si>
  <si>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</si>
  <si>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</si>
  <si>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</si>
  <si>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</si>
  <si>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</si>
  <si>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</si>
  <si>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</si>
  <si>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</si>
  <si>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</si>
  <si>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</si>
  <si>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</si>
  <si>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</si>
  <si>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</si>
  <si>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</si>
  <si>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</si>
  <si>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</si>
  <si>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</si>
  <si>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</si>
  <si>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</si>
  <si>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</si>
  <si>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</si>
  <si>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</si>
  <si>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</si>
  <si>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</si>
  <si>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</si>
  <si>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</si>
  <si>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</si>
  <si>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</si>
  <si>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</si>
  <si>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</si>
  <si>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</si>
  <si>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</si>
  <si>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</si>
  <si>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</si>
  <si>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</si>
  <si>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</si>
  <si>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</si>
  <si>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</si>
  <si>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</si>
  <si>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</si>
  <si>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</si>
  <si>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</si>
  <si>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</si>
  <si>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</si>
  <si>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</si>
  <si>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</si>
  <si>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</si>
  <si>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</si>
  <si>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</si>
  <si>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</si>
  <si>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</si>
  <si>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</si>
  <si>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</si>
  <si>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</si>
  <si>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</si>
  <si>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</si>
  <si>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</si>
  <si>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</si>
  <si>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</si>
  <si>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</si>
  <si>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</si>
  <si>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</si>
  <si>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</si>
  <si>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</si>
  <si>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</si>
  <si>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</si>
  <si>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</si>
  <si>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</si>
  <si>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</si>
  <si>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</si>
  <si>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</si>
  <si>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</si>
  <si>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</si>
  <si>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</si>
  <si>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</si>
  <si>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</si>
  <si>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</si>
  <si>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</si>
  <si>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</si>
  <si>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</si>
  <si>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</si>
  <si>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</si>
  <si>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</si>
  <si>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</si>
  <si>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</si>
  <si>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</si>
  <si>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</si>
  <si>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</si>
  <si>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</si>
  <si>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</si>
  <si>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</si>
  <si>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</si>
  <si>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</si>
  <si>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</si>
  <si>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</si>
  <si>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</si>
  <si>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</si>
  <si>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</si>
  <si>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</si>
  <si>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</si>
  <si>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</si>
  <si>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</si>
  <si>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</si>
  <si>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</si>
  <si>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</si>
  <si>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</si>
  <si>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</si>
  <si>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</si>
  <si>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</si>
  <si>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</si>
  <si>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</si>
  <si>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</si>
  <si>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</si>
  <si>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</si>
  <si>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</si>
  <si>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</si>
  <si>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</si>
  <si>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</si>
  <si>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</si>
  <si>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</si>
  <si>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</si>
  <si>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</si>
  <si>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</si>
  <si>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</si>
  <si>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</si>
  <si>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</si>
  <si>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</si>
  <si>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</si>
  <si>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</si>
  <si>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</si>
  <si>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</si>
  <si>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</si>
  <si>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</si>
  <si>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</si>
  <si>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</si>
  <si>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</si>
  <si>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</si>
  <si>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</si>
  <si>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</si>
  <si>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</si>
  <si>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</si>
  <si>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</si>
  <si>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</si>
  <si>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</si>
  <si>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</si>
  <si>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</si>
  <si>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</si>
  <si>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</si>
  <si>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</si>
  <si>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</si>
  <si>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</si>
  <si>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</si>
  <si>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</si>
  <si>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</si>
  <si>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</si>
  <si>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</si>
  <si>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</si>
  <si>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</si>
  <si>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</si>
  <si>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</si>
  <si>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</si>
  <si>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</si>
  <si>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</si>
  <si>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</si>
  <si>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</si>
  <si>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</si>
  <si>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</si>
  <si>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</si>
  <si>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</si>
  <si>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</si>
  <si>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</si>
  <si>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</si>
  <si>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</si>
  <si>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</si>
  <si>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</si>
  <si>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</si>
  <si>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</si>
  <si>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</si>
  <si>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</si>
  <si>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</si>
  <si>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</si>
  <si>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</si>
  <si>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</si>
  <si>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</si>
  <si>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</si>
  <si>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</si>
  <si>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</si>
  <si>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</si>
  <si>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</si>
  <si>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</si>
  <si>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</si>
  <si>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</si>
  <si>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</si>
  <si>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</si>
  <si>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</si>
  <si>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</si>
  <si>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</si>
  <si>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</si>
  <si>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</si>
  <si>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</si>
  <si>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</si>
  <si>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</si>
  <si>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</si>
  <si>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</si>
  <si>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</si>
  <si>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</si>
  <si>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</si>
  <si>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</si>
  <si>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</si>
  <si>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</si>
  <si>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</si>
  <si>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</si>
  <si>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</si>
  <si>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</si>
  <si>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</si>
  <si>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</si>
  <si>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</si>
  <si>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</si>
  <si>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</si>
  <si>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</si>
  <si>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</si>
  <si>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</si>
  <si>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</si>
  <si>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</si>
  <si>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</si>
  <si>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</si>
  <si>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</si>
  <si>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</si>
  <si>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</si>
  <si>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</si>
  <si>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</si>
  <si>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</si>
  <si>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</si>
  <si>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</si>
  <si>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</si>
  <si>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</si>
  <si>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</si>
  <si>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</si>
  <si>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</si>
  <si>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</si>
  <si>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</si>
  <si>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</si>
  <si>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</si>
  <si>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</si>
  <si>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</si>
  <si>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</si>
  <si>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</si>
  <si>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</si>
  <si>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</si>
  <si>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</si>
  <si>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</si>
  <si>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</si>
  <si>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</si>
  <si>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</si>
  <si>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</si>
  <si>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</si>
  <si>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</si>
  <si>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</si>
  <si>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</si>
  <si>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</si>
  <si>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</si>
  <si>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</si>
  <si>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</si>
  <si>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</si>
  <si>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</si>
  <si>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</si>
  <si>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</si>
  <si>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</si>
  <si>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</si>
  <si>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</si>
  <si>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</si>
  <si>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</si>
  <si>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</si>
  <si>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</si>
  <si>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</si>
  <si>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</si>
  <si>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</si>
  <si>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</si>
  <si>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</si>
  <si>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</si>
  <si>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</si>
  <si>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</si>
  <si>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</si>
  <si>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</si>
  <si>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</si>
  <si>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</si>
  <si>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</si>
  <si>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</si>
  <si>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</si>
  <si>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</si>
  <si>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</si>
  <si>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</si>
  <si>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</si>
  <si>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</si>
  <si>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</si>
  <si>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</si>
  <si>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</si>
  <si>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</si>
  <si>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</si>
  <si>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</si>
  <si>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</si>
  <si>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</si>
  <si>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</si>
  <si>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</si>
  <si>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</si>
  <si>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</si>
  <si>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</si>
  <si>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</si>
  <si>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</si>
  <si>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</si>
  <si>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</si>
  <si>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</si>
  <si>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</si>
  <si>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</si>
  <si>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</si>
  <si>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</si>
  <si>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</si>
  <si>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</si>
  <si>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</si>
  <si>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</si>
  <si>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</si>
  <si>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</si>
  <si>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</si>
  <si>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</si>
  <si>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</si>
  <si>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</si>
  <si>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</si>
  <si>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</si>
  <si>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</si>
  <si>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</si>
  <si>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</si>
  <si>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</si>
  <si>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</si>
  <si>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</si>
  <si>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</si>
  <si>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</si>
  <si>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</si>
  <si>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</si>
  <si>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</si>
  <si>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</si>
  <si>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</si>
  <si>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</si>
  <si>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</si>
  <si>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</si>
  <si>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</si>
  <si>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</si>
  <si>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</si>
  <si>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</si>
  <si>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</si>
  <si>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</si>
  <si>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</si>
  <si>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</si>
  <si>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</si>
  <si>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</si>
  <si>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</si>
  <si>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</si>
  <si>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</si>
  <si>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</si>
  <si>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</si>
  <si>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</si>
  <si>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</si>
  <si>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</si>
  <si>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</si>
  <si>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</si>
  <si>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</si>
  <si>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</si>
  <si>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</si>
  <si>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</si>
  <si>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</si>
  <si>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</si>
  <si>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</si>
  <si>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</si>
  <si>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</si>
  <si>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</si>
  <si>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</si>
  <si>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</si>
  <si>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</si>
  <si>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</si>
  <si>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</si>
  <si>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</si>
  <si>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</si>
  <si>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</si>
  <si>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</si>
  <si>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</si>
  <si>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</si>
  <si>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</si>
  <si>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</si>
  <si>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</si>
  <si>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</si>
  <si>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</si>
  <si>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</si>
  <si>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</si>
  <si>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</si>
  <si>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</si>
  <si>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</si>
  <si>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</si>
  <si>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</si>
  <si>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</si>
  <si>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</si>
  <si>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</si>
  <si>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</si>
  <si>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</si>
  <si>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</si>
  <si>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</si>
  <si>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</si>
  <si>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</si>
  <si>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</si>
  <si>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</si>
  <si>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</si>
  <si>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</si>
  <si>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</si>
  <si>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</si>
  <si>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</si>
  <si>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</si>
  <si>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</si>
  <si>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</si>
  <si>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</si>
  <si>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</si>
  <si>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</si>
  <si>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</si>
  <si>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</si>
  <si>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</si>
  <si>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</si>
  <si>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</si>
  <si>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</si>
  <si>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</si>
  <si>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</si>
  <si>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</si>
  <si>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</si>
  <si>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</si>
  <si>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</si>
  <si>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</si>
  <si>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</si>
  <si>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</si>
  <si>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</si>
  <si>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</si>
  <si>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</si>
  <si>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</si>
  <si>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</si>
  <si>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</si>
  <si>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</si>
  <si>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</si>
  <si>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</si>
  <si>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</si>
  <si>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</si>
  <si>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</si>
  <si>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</si>
  <si>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</si>
  <si>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</si>
  <si>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</si>
  <si>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</si>
  <si>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</si>
  <si>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</si>
  <si>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</si>
  <si>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</si>
  <si>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</si>
  <si>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</si>
  <si>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</si>
  <si>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</si>
  <si>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</si>
  <si>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</si>
  <si>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</si>
  <si>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</si>
  <si>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</si>
  <si>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</si>
  <si>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</si>
  <si>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</si>
  <si>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</si>
  <si>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</si>
  <si>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</si>
  <si>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</si>
  <si>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</si>
  <si>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</si>
  <si>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</si>
  <si>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</si>
  <si>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</si>
  <si>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</si>
  <si>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</si>
  <si>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</si>
  <si>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</si>
  <si>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</si>
  <si>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</si>
  <si>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</si>
  <si>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</si>
  <si>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</si>
  <si>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</si>
  <si>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</si>
  <si>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</si>
  <si>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</si>
  <si>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</si>
  <si>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</si>
  <si>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</si>
  <si>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</si>
  <si>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</si>
  <si>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</si>
  <si>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</si>
  <si>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</si>
  <si>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</si>
  <si>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</si>
  <si>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</si>
  <si>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</si>
  <si>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</si>
  <si>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</si>
  <si>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</si>
  <si>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</si>
  <si>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</si>
  <si>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</si>
  <si>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</si>
  <si>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</si>
  <si>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</si>
  <si>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</si>
  <si>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</si>
  <si>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</si>
  <si>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</si>
  <si>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</si>
  <si>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</si>
  <si>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</si>
  <si>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</si>
  <si>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</si>
  <si>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</si>
  <si>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</si>
  <si>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</si>
  <si>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</si>
  <si>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</si>
  <si>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</si>
  <si>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</si>
  <si>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</si>
  <si>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</si>
  <si>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</si>
  <si>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</si>
  <si>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</si>
  <si>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</si>
  <si>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</si>
  <si>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</si>
  <si>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</si>
  <si>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</si>
  <si>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</si>
  <si>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</si>
  <si>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</si>
  <si>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</si>
  <si>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</si>
  <si>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</si>
  <si>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</si>
  <si>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</si>
  <si>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</si>
  <si>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</si>
  <si>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</si>
  <si>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</si>
  <si>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</si>
  <si>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</si>
  <si>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</si>
  <si>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</si>
  <si>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</si>
  <si>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</si>
  <si>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</si>
  <si>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</si>
  <si>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</si>
  <si>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</si>
  <si>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</si>
  <si>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</si>
  <si>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</si>
  <si>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</si>
  <si>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</si>
  <si>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</si>
  <si>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</si>
  <si>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</si>
  <si>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</si>
  <si>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</si>
  <si>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</si>
  <si>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</si>
  <si>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</si>
  <si>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</si>
  <si>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</si>
  <si>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</si>
  <si>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</si>
  <si>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</si>
  <si>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</si>
  <si>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</si>
  <si>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</si>
  <si>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</si>
  <si>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</si>
  <si>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</si>
  <si>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</si>
  <si>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</si>
  <si>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</si>
  <si>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</si>
  <si>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</si>
  <si>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</si>
  <si>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</si>
  <si>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</si>
  <si>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</si>
  <si>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</si>
  <si>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</si>
  <si>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</si>
  <si>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</si>
  <si>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</si>
  <si>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</si>
  <si>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</si>
  <si>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</si>
  <si>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</si>
  <si>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</si>
  <si>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</si>
  <si>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</si>
  <si>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</si>
  <si>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</si>
  <si>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</si>
  <si>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</si>
  <si>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</si>
  <si>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</si>
  <si>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</si>
  <si>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</si>
  <si>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</si>
  <si>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</si>
  <si>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</si>
  <si>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</si>
  <si>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</si>
  <si>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</si>
  <si>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</si>
  <si>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</si>
  <si>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</si>
  <si>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</si>
  <si>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</si>
  <si>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</si>
  <si>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</si>
  <si>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</si>
  <si>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</si>
  <si>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</si>
  <si>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</si>
  <si>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</si>
  <si>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</si>
  <si>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</si>
  <si>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</si>
  <si>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</si>
  <si>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</si>
  <si>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</si>
  <si>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</si>
  <si>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</si>
  <si>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</si>
  <si>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</si>
  <si>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</si>
  <si>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</si>
  <si>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</si>
  <si>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</si>
  <si>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</si>
  <si>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</si>
  <si>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</si>
  <si>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</si>
  <si>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</si>
  <si>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</si>
  <si>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</si>
  <si>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</si>
  <si>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</si>
  <si>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</si>
  <si>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</si>
  <si>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</si>
  <si>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</si>
  <si>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</si>
  <si>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</si>
  <si>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</si>
  <si>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</si>
  <si>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</si>
  <si>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</si>
  <si>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</si>
  <si>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</si>
  <si>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</si>
  <si>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</si>
  <si>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</si>
  <si>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</si>
  <si>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</si>
  <si>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</si>
  <si>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</si>
  <si>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</si>
  <si>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</si>
  <si>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</si>
  <si>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</si>
  <si>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</si>
  <si>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</si>
  <si>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</si>
  <si>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</si>
  <si>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</si>
  <si>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</si>
  <si>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</si>
  <si>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</si>
  <si>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</si>
  <si>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</si>
  <si>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</si>
  <si>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</si>
  <si>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</si>
  <si>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</si>
  <si>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</si>
  <si>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</si>
  <si>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</si>
  <si>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</si>
  <si>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</si>
  <si>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</si>
  <si>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</si>
  <si>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</si>
  <si>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</si>
  <si>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</si>
  <si>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</si>
  <si>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</si>
  <si>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</si>
  <si>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</si>
  <si>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</si>
  <si>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</si>
  <si>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</si>
  <si>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</si>
  <si>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</si>
  <si>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</si>
  <si>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</si>
  <si>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</si>
  <si>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</si>
  <si>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</si>
  <si>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</si>
  <si>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</si>
  <si>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</si>
  <si>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</si>
  <si>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</si>
  <si>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</si>
  <si>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</si>
  <si>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</si>
  <si>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</si>
  <si>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</si>
  <si>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</si>
  <si>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</si>
  <si>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</si>
  <si>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</si>
  <si>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</si>
  <si>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</si>
  <si>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</si>
  <si>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</si>
  <si>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</si>
  <si>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</si>
  <si>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</si>
  <si>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</si>
  <si>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</si>
  <si>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</si>
  <si>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</si>
  <si>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</si>
  <si>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</si>
  <si>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</si>
  <si>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</si>
  <si>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</si>
  <si>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</si>
  <si>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</si>
  <si>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</si>
  <si>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</si>
  <si>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</si>
  <si>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</si>
  <si>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</si>
  <si>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</si>
  <si>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</si>
  <si>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</si>
  <si>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</si>
  <si>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</si>
  <si>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</si>
  <si>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</si>
  <si>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</si>
  <si>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</si>
  <si>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</si>
  <si>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</si>
  <si>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</si>
  <si>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</si>
  <si>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</si>
  <si>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</si>
  <si>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</si>
  <si>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</si>
  <si>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</si>
  <si>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</si>
  <si>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</si>
  <si>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</si>
  <si>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</si>
  <si>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</si>
  <si>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</si>
  <si>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</si>
  <si>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</si>
  <si>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</si>
  <si>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</si>
  <si>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</si>
  <si>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</si>
  <si>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</si>
  <si>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</si>
  <si>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</si>
  <si>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</si>
  <si>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</si>
  <si>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</si>
  <si>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</si>
  <si>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</si>
  <si>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</si>
  <si>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</si>
  <si>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</si>
  <si>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</si>
  <si>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</si>
  <si>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</si>
  <si>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</si>
  <si>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</si>
  <si>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</si>
  <si>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</si>
  <si>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</si>
  <si>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</si>
  <si>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</si>
  <si>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</si>
  <si>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</si>
  <si>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</si>
  <si>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</si>
  <si>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</si>
  <si>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</si>
  <si>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</si>
  <si>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</si>
  <si>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</si>
  <si>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</si>
  <si>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</si>
  <si>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</si>
  <si>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</si>
  <si>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</si>
  <si>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</si>
  <si>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</si>
  <si>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</si>
  <si>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</si>
  <si>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</si>
  <si>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</si>
  <si>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</si>
  <si>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</si>
  <si>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</si>
  <si>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</si>
  <si>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</si>
  <si>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</si>
  <si>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</si>
  <si>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</si>
  <si>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</si>
  <si>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</si>
  <si>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</si>
  <si>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</si>
  <si>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</si>
  <si>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</si>
  <si>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</si>
  <si>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</si>
  <si>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</si>
  <si>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</si>
  <si>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</si>
  <si>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</si>
  <si>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</si>
  <si>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</si>
  <si>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</si>
  <si>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</si>
  <si>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</si>
  <si>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</si>
  <si>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</si>
  <si>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</si>
  <si>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</si>
  <si>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</si>
  <si>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</si>
  <si>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</si>
  <si>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</si>
  <si>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</si>
  <si>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</si>
  <si>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</si>
  <si>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</si>
  <si>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</si>
  <si>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</si>
  <si>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</si>
  <si>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</si>
  <si>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</si>
  <si>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</si>
  <si>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</si>
  <si>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</si>
  <si>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</si>
  <si>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</si>
  <si>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</si>
  <si>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</si>
  <si>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</si>
  <si>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</si>
  <si>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</si>
  <si>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</si>
  <si>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</si>
  <si>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</si>
  <si>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</si>
  <si>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</si>
  <si>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</si>
  <si>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</si>
  <si>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</si>
  <si>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</si>
  <si>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</si>
  <si>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</si>
  <si>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</si>
  <si>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</si>
  <si>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</si>
  <si>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</si>
  <si>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</si>
  <si>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</si>
  <si>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</si>
  <si>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</si>
  <si>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</si>
  <si>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</si>
  <si>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</si>
  <si>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</si>
  <si>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</si>
  <si>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</si>
  <si>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</si>
  <si>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</si>
  <si>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</si>
  <si>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</si>
  <si>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</si>
  <si>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</si>
  <si>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</si>
  <si>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</si>
  <si>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</si>
  <si>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</si>
  <si>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</si>
  <si>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</si>
  <si>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</si>
  <si>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</si>
  <si>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</si>
  <si>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</si>
  <si>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</si>
  <si>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</si>
  <si>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</si>
  <si>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</si>
  <si>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</si>
  <si>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</si>
  <si>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</si>
  <si>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</si>
  <si>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</si>
  <si>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</si>
  <si>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</si>
  <si>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</si>
  <si>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</si>
  <si>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</si>
  <si>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</si>
  <si>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</si>
  <si>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</si>
  <si>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</si>
  <si>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</si>
  <si>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</si>
  <si>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</si>
  <si>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</si>
  <si>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</si>
  <si>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</si>
  <si>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</si>
  <si>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</si>
  <si>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</si>
  <si>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</si>
  <si>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</si>
  <si>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</si>
  <si>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</si>
  <si>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</si>
  <si>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</si>
  <si>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</si>
  <si>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</si>
  <si>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</si>
  <si>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</si>
  <si>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</si>
  <si>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</si>
  <si>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</si>
  <si>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</si>
  <si>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</si>
  <si>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</si>
  <si>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</si>
  <si>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</si>
  <si>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</si>
  <si>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</si>
  <si>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</si>
  <si>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</si>
  <si>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</si>
  <si>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</si>
  <si>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</si>
  <si>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</si>
  <si>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</si>
  <si>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</si>
  <si>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</si>
  <si>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</si>
  <si>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</si>
  <si>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</si>
  <si>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</si>
  <si>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</si>
  <si>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</si>
  <si>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</si>
  <si>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</si>
  <si>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</si>
  <si>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</si>
  <si>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</si>
  <si>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</si>
  <si>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</si>
  <si>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</si>
  <si>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</si>
  <si>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</si>
  <si>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</si>
  <si>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</si>
  <si>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</si>
  <si>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</si>
  <si>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</si>
  <si>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</si>
  <si>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</si>
  <si>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</si>
  <si>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</si>
  <si>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</si>
  <si>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</si>
  <si>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</si>
  <si>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</si>
  <si>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</si>
  <si>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</si>
  <si>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</si>
  <si>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</si>
  <si>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</si>
  <si>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</si>
  <si>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</si>
  <si>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</si>
  <si>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</si>
  <si>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</si>
  <si>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</si>
  <si>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</si>
  <si>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</si>
  <si>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</si>
  <si>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</si>
  <si>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</si>
  <si>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</si>
  <si>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</si>
  <si>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</si>
  <si>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</si>
  <si>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</si>
  <si>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</si>
  <si>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</si>
  <si>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</si>
  <si>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</si>
  <si>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</si>
  <si>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</si>
  <si>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</si>
  <si>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</si>
  <si>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</si>
  <si>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</si>
  <si>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</si>
  <si>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</si>
  <si>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</si>
  <si>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</si>
  <si>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</si>
  <si>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</si>
  <si>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</si>
  <si>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</si>
  <si>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</si>
  <si>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</si>
  <si>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</si>
  <si>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</si>
  <si>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</si>
  <si>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</si>
  <si>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</si>
  <si>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</si>
  <si>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</si>
  <si>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</si>
  <si>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</si>
  <si>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</si>
  <si>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</si>
  <si>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</si>
  <si>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</si>
  <si>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</si>
  <si>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</si>
  <si>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</si>
  <si>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</si>
  <si>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</si>
  <si>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</si>
  <si>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</si>
  <si>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</si>
  <si>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</si>
  <si>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</si>
  <si>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</si>
  <si>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</si>
  <si>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</si>
  <si>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</si>
  <si>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</si>
  <si>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</si>
  <si>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</si>
  <si>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</si>
  <si>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</si>
  <si>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</si>
  <si>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</si>
  <si>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</si>
  <si>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</si>
  <si>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</si>
  <si>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</si>
  <si>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</si>
  <si>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</si>
  <si>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</si>
  <si>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</si>
  <si>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</si>
  <si>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</si>
  <si>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</si>
  <si>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</si>
  <si>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</si>
  <si>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</si>
  <si>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</si>
  <si>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</si>
  <si>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</si>
  <si>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</si>
  <si>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</si>
  <si>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</si>
  <si>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</si>
  <si>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</si>
  <si>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</si>
  <si>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</si>
  <si>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</si>
  <si>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</si>
  <si>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</si>
  <si>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</si>
  <si>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</si>
  <si>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</si>
  <si>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</si>
  <si>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</si>
  <si>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</si>
  <si>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</si>
  <si>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</si>
  <si>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</si>
  <si>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</si>
  <si>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</si>
  <si>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</si>
  <si>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</si>
  <si>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</si>
  <si>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</si>
  <si>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</si>
  <si>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</si>
  <si>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</si>
  <si>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</si>
  <si>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</si>
  <si>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</si>
  <si>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</si>
  <si>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</si>
  <si>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</si>
  <si>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</si>
  <si>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</si>
  <si>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</si>
  <si>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</si>
  <si>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</si>
  <si>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</si>
  <si>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</si>
  <si>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</si>
  <si>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</si>
  <si>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</si>
  <si>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</si>
  <si>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</si>
  <si>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</si>
  <si>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</si>
  <si>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</si>
  <si>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</si>
  <si>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</si>
  <si>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</si>
  <si>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</si>
  <si>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</si>
  <si>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</si>
  <si>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</si>
  <si>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</si>
  <si>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</si>
  <si>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</si>
  <si>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</si>
  <si>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</si>
  <si>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</si>
  <si>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</si>
  <si>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</si>
  <si>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</si>
  <si>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</si>
  <si>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</si>
  <si>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</si>
  <si>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</si>
  <si>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</si>
  <si>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</si>
  <si>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</si>
  <si>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</si>
  <si>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</si>
  <si>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</si>
  <si>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</si>
  <si>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</si>
  <si>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</si>
  <si>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</si>
  <si>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</si>
  <si>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</si>
  <si>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</si>
  <si>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</si>
  <si>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</si>
  <si>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</si>
  <si>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</si>
  <si>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</si>
  <si>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</si>
  <si>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</si>
  <si>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</si>
  <si>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</si>
  <si>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</si>
  <si>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</si>
  <si>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</si>
  <si>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</si>
  <si>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</si>
  <si>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</si>
  <si>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</si>
  <si>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</si>
  <si>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</si>
  <si>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</si>
  <si>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</si>
  <si>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</si>
  <si>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</si>
  <si>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</si>
  <si>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</si>
  <si>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</si>
  <si>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</si>
  <si>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</si>
  <si>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</si>
  <si>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</si>
  <si>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</si>
  <si>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</si>
  <si>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</si>
  <si>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</si>
  <si>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</si>
  <si>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</si>
  <si>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</si>
  <si>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</si>
  <si>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</si>
  <si>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</si>
  <si>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</si>
  <si>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</si>
  <si>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</si>
  <si>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</si>
  <si>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</si>
  <si>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</si>
  <si>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</si>
  <si>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</si>
  <si>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</si>
  <si>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</si>
  <si>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</si>
  <si>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</si>
  <si>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</si>
  <si>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</si>
  <si>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</si>
  <si>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</si>
  <si>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</si>
  <si>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</si>
  <si>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</si>
  <si>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</si>
  <si>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</si>
  <si>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</si>
  <si>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</si>
  <si>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</si>
  <si>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</si>
  <si>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</si>
  <si>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</si>
  <si>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</si>
  <si>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</si>
  <si>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</si>
  <si>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</si>
  <si>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</si>
  <si>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</si>
  <si>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</si>
  <si>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</si>
  <si>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</si>
  <si>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</si>
  <si>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</si>
  <si>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</si>
  <si>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</si>
  <si>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</si>
  <si>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</si>
  <si>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</si>
  <si>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</si>
  <si>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</si>
  <si>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</si>
  <si>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</si>
  <si>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</si>
  <si>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</si>
  <si>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</si>
  <si>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</si>
  <si>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</si>
  <si>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</si>
  <si>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</si>
  <si>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</si>
  <si>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</si>
  <si>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</si>
  <si>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</si>
  <si>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</si>
  <si>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</si>
  <si>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</si>
  <si>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</si>
  <si>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</si>
  <si>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</si>
  <si>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</si>
  <si>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</si>
  <si>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</si>
  <si>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</si>
  <si>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</si>
  <si>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</si>
  <si>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</si>
  <si>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</si>
  <si>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</si>
  <si>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</si>
  <si>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</si>
  <si>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</si>
  <si>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</si>
  <si>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</si>
  <si>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</si>
  <si>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</si>
  <si>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</si>
  <si>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</si>
  <si>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</si>
  <si>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</si>
  <si>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</si>
  <si>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</si>
  <si>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</si>
  <si>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</si>
  <si>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</si>
  <si>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</si>
  <si>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</si>
  <si>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</si>
  <si>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</si>
  <si>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</si>
  <si>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</si>
  <si>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</si>
  <si>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</si>
  <si>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</si>
  <si>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</si>
  <si>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</si>
  <si>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</si>
  <si>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</si>
  <si>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</si>
  <si>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</si>
  <si>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</si>
  <si>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</si>
  <si>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</si>
  <si>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</si>
  <si>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</si>
  <si>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</si>
  <si>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</si>
  <si>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</si>
  <si>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</si>
  <si>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</si>
  <si>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</si>
  <si>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</si>
  <si>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</si>
  <si>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</si>
  <si>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</si>
  <si>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</si>
  <si>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</si>
  <si>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</si>
  <si>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</si>
  <si>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</si>
  <si>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</si>
  <si>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</si>
  <si>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</si>
  <si>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</si>
  <si>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</si>
  <si>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</si>
  <si>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</si>
  <si>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</si>
  <si>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</si>
  <si>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</si>
  <si>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</si>
  <si>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</si>
  <si>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</si>
  <si>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</si>
  <si>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</si>
  <si>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</si>
  <si>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</si>
  <si>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</si>
  <si>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</si>
  <si>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</si>
  <si>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</si>
  <si>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</si>
  <si>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</si>
  <si>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</si>
  <si>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</si>
  <si>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</si>
  <si>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</si>
  <si>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</si>
  <si>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</si>
  <si>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</si>
  <si>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</si>
  <si>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</si>
  <si>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</si>
  <si>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</si>
  <si>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</si>
  <si>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</si>
  <si>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</si>
  <si>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</si>
  <si>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</si>
  <si>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</si>
  <si>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</si>
  <si>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</si>
  <si>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</si>
  <si>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</si>
  <si>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</si>
  <si>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</si>
  <si>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</si>
  <si>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</si>
  <si>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</si>
  <si>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</si>
  <si>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</si>
  <si>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</si>
  <si>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</si>
  <si>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</si>
  <si>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</si>
  <si>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</si>
  <si>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</si>
  <si>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</si>
  <si>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</si>
  <si>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</si>
  <si>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</si>
  <si>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</si>
  <si>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</si>
  <si>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</si>
  <si>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</si>
  <si>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</si>
  <si>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</si>
  <si>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</si>
  <si>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</si>
  <si>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</si>
  <si>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</si>
  <si>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</si>
  <si>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</si>
  <si>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</si>
  <si>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</si>
  <si>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</si>
  <si>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</si>
  <si>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</si>
  <si>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</si>
  <si>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</si>
  <si>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</si>
  <si>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</si>
  <si>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</si>
  <si>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</si>
  <si>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</si>
  <si>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</si>
  <si>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</si>
  <si>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</si>
  <si>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</si>
  <si>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</si>
  <si>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</si>
  <si>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</si>
  <si>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</si>
  <si>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</si>
  <si>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</si>
  <si>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</si>
  <si>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</si>
  <si>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</si>
  <si>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</si>
  <si>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</si>
  <si>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</si>
  <si>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</si>
  <si>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</si>
  <si>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</si>
  <si>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</si>
  <si>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</si>
  <si>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</si>
  <si>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</si>
  <si>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</si>
  <si>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</si>
  <si>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</si>
  <si>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</si>
  <si>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</si>
  <si>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</si>
  <si>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</si>
  <si>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</si>
  <si>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</si>
  <si>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</si>
  <si>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</si>
  <si>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</si>
  <si>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</si>
  <si>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</si>
  <si>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</si>
  <si>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</si>
  <si>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</si>
  <si>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</si>
  <si>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</si>
  <si>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</si>
  <si>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</si>
  <si>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</si>
  <si>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</si>
  <si>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</si>
  <si>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</si>
  <si>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</si>
  <si>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</si>
  <si>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</si>
  <si>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</si>
  <si>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</si>
  <si>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</si>
  <si>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</si>
  <si>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</si>
  <si>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</si>
  <si>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</si>
  <si>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</si>
  <si>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</si>
  <si>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</si>
  <si>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</si>
  <si>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</si>
  <si>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</si>
  <si>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</si>
  <si>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</si>
  <si>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</si>
  <si>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</si>
  <si>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</si>
  <si>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</si>
  <si>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</si>
  <si>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</si>
  <si>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</si>
  <si>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</si>
  <si>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</si>
  <si>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</si>
  <si>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</si>
  <si>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</si>
  <si>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</si>
  <si>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</si>
  <si>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</si>
  <si>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</si>
  <si>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</si>
  <si>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</si>
  <si>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</si>
  <si>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</si>
  <si>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</si>
  <si>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</si>
  <si>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</si>
  <si>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</si>
  <si>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</si>
  <si>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</si>
  <si>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</si>
  <si>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</si>
  <si>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</si>
  <si>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</si>
  <si>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</si>
  <si>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</si>
  <si>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</si>
  <si>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</si>
  <si>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</si>
  <si>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</si>
  <si>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</si>
  <si>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</si>
  <si>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</si>
  <si>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</si>
  <si>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</si>
  <si>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</si>
  <si>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</si>
  <si>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</si>
  <si>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</si>
  <si>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</si>
  <si>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</si>
  <si>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</si>
  <si>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</si>
  <si>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</si>
  <si>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</si>
  <si>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</si>
  <si>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</si>
  <si>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</si>
  <si>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</si>
  <si>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</si>
  <si>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</si>
  <si>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</si>
  <si>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</si>
  <si>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</si>
  <si>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</si>
  <si>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</si>
  <si>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</si>
  <si>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</si>
  <si>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</si>
  <si>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</si>
  <si>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</si>
  <si>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</si>
  <si>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</si>
  <si>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</si>
  <si>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</si>
  <si>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</si>
  <si>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</si>
  <si>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</si>
  <si>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</si>
  <si>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</si>
  <si>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</si>
  <si>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</si>
  <si>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</si>
  <si>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</si>
  <si>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</si>
  <si>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</si>
  <si>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</si>
  <si>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</si>
  <si>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</si>
  <si>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</si>
  <si>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</si>
  <si>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</si>
  <si>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</si>
  <si>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</si>
  <si>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</si>
  <si>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</si>
  <si>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</si>
  <si>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</si>
  <si>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</si>
  <si>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</si>
  <si>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</si>
  <si>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</si>
  <si>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</si>
  <si>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</si>
  <si>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</si>
  <si>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</si>
  <si>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</si>
  <si>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</si>
  <si>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</si>
  <si>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</si>
  <si>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</si>
  <si>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</si>
  <si>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</si>
  <si>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</si>
  <si>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</si>
  <si>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</si>
  <si>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</si>
  <si>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</si>
  <si>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</si>
  <si>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</si>
  <si>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</si>
  <si>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</si>
  <si>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</si>
  <si>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</si>
  <si>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</si>
  <si>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</si>
  <si>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</si>
  <si>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</si>
  <si>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</si>
  <si>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</si>
  <si>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</si>
  <si>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</si>
  <si>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</si>
  <si>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</si>
  <si>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</si>
  <si>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</si>
  <si>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</si>
  <si>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</si>
  <si>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</si>
  <si>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</si>
  <si>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</si>
  <si>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</si>
  <si>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</si>
  <si>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</si>
  <si>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</si>
  <si>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</si>
  <si>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</si>
  <si>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</si>
  <si>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</si>
  <si>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</si>
  <si>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</si>
  <si>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</si>
  <si>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</si>
  <si>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</si>
  <si>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</si>
  <si>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</si>
  <si>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</si>
  <si>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</si>
  <si>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</si>
  <si>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</si>
  <si>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</si>
  <si>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</si>
  <si>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</si>
  <si>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</si>
  <si>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</si>
  <si>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</si>
  <si>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</si>
  <si>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</si>
  <si>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</si>
  <si>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</si>
  <si>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</si>
  <si>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</si>
  <si>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</si>
  <si>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</si>
  <si>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</si>
  <si>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</si>
  <si>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</si>
  <si>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</si>
  <si>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</si>
  <si>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</si>
  <si>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</si>
  <si>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</si>
  <si>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</si>
  <si>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</si>
  <si>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</si>
  <si>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</si>
  <si>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</si>
  <si>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</si>
  <si>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</si>
  <si>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</si>
  <si>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</si>
  <si>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</si>
  <si>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</si>
  <si>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</si>
  <si>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</si>
  <si>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</si>
  <si>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</si>
  <si>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</si>
  <si>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</si>
  <si>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</si>
  <si>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</si>
  <si>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</si>
  <si>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</si>
  <si>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</si>
  <si>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</si>
  <si>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</si>
  <si>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</si>
  <si>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</si>
  <si>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</si>
  <si>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</si>
  <si>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</si>
  <si>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</si>
  <si>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</si>
  <si>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</si>
  <si>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</si>
  <si>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</si>
  <si>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</si>
  <si>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</si>
  <si>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</si>
  <si>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</si>
  <si>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</si>
  <si>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</si>
  <si>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</si>
  <si>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</si>
  <si>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</si>
  <si>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</si>
  <si>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</si>
  <si>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</si>
  <si>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</si>
  <si>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</si>
  <si>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</si>
  <si>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</si>
  <si>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</si>
  <si>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</si>
  <si>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</si>
  <si>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</si>
  <si>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</si>
  <si>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</si>
  <si>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</si>
  <si>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</si>
  <si>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</si>
  <si>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</si>
  <si>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</si>
  <si>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</si>
  <si>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</si>
  <si>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</si>
  <si>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</si>
  <si>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</si>
  <si>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</si>
  <si>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</si>
  <si>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</si>
  <si>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</si>
  <si>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</si>
  <si>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</si>
  <si>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</si>
  <si>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</si>
  <si>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</si>
  <si>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</si>
  <si>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</si>
  <si>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</si>
  <si>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</si>
  <si>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</si>
  <si>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</si>
  <si>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</si>
  <si>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</si>
  <si>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</si>
  <si>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</si>
  <si>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</si>
  <si>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</si>
  <si>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</si>
  <si>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</si>
  <si>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</si>
  <si>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</si>
  <si>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</si>
  <si>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</si>
  <si>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</si>
  <si>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</si>
  <si>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</si>
  <si>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</si>
  <si>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</si>
  <si>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</si>
  <si>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</si>
  <si>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</si>
  <si>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</si>
  <si>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</si>
  <si>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</si>
  <si>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</si>
  <si>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</si>
  <si>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</si>
  <si>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</si>
  <si>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</si>
  <si>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</si>
  <si>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</si>
  <si>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</si>
  <si>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</si>
  <si>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</si>
  <si>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</si>
  <si>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</si>
  <si>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</si>
  <si>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</si>
  <si>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</si>
  <si>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</si>
  <si>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</si>
  <si>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</si>
  <si>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</si>
  <si>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</si>
  <si>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</si>
  <si>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</si>
  <si>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</si>
  <si>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</si>
  <si>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</si>
  <si>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</si>
  <si>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</si>
  <si>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</si>
  <si>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</si>
  <si>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</si>
  <si>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</si>
  <si>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</si>
  <si>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</si>
  <si>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</si>
  <si>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</si>
  <si>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</si>
  <si>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</si>
  <si>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</si>
  <si>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</si>
  <si>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</si>
  <si>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</si>
  <si>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</si>
  <si>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</si>
  <si>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</si>
  <si>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</si>
  <si>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</si>
  <si>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</si>
  <si>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</si>
  <si>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</si>
  <si>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</si>
  <si>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</si>
  <si>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</si>
  <si>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</si>
  <si>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</si>
  <si>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</si>
  <si>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</si>
  <si>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</si>
  <si>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</si>
  <si>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</si>
  <si>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</si>
  <si>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</si>
  <si>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</si>
  <si>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</si>
  <si>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</si>
  <si>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</si>
  <si>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</si>
  <si>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</si>
  <si>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</si>
  <si>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</si>
  <si>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</si>
  <si>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</si>
  <si>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</si>
  <si>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</si>
  <si>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</si>
  <si>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</si>
  <si>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</si>
  <si>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</si>
  <si>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</si>
  <si>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</si>
  <si>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</si>
  <si>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</si>
  <si>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</si>
  <si>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</si>
  <si>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</si>
  <si>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</si>
  <si>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</si>
  <si>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</si>
  <si>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</si>
  <si>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</si>
  <si>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</si>
  <si>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</si>
  <si>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</si>
  <si>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</si>
  <si>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</si>
  <si>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</si>
  <si>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</si>
  <si>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</si>
  <si>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</si>
  <si>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</si>
  <si>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</si>
  <si>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</si>
  <si>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</si>
  <si>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</si>
  <si>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</si>
  <si>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</si>
  <si>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</si>
  <si>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</si>
  <si>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</si>
  <si>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</si>
  <si>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</si>
  <si>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</si>
  <si>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</si>
  <si>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</si>
  <si>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</si>
  <si>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</si>
  <si>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</si>
  <si>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</si>
  <si>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</si>
  <si>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</si>
  <si>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</si>
  <si>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</si>
  <si>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</si>
  <si>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</si>
  <si>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</si>
  <si>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</si>
  <si>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</si>
  <si>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</si>
  <si>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</si>
  <si>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</si>
  <si>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</si>
  <si>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</si>
  <si>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</si>
  <si>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</si>
  <si>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</si>
  <si>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</si>
  <si>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</si>
  <si>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</si>
  <si>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</si>
  <si>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</si>
  <si>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</si>
  <si>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</si>
  <si>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</si>
  <si>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</si>
  <si>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</si>
  <si>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</si>
  <si>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</si>
  <si>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</si>
  <si>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</si>
  <si>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</si>
  <si>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</si>
  <si>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</si>
  <si>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</si>
  <si>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</si>
  <si>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</si>
  <si>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</si>
  <si>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</si>
  <si>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</si>
  <si>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</si>
  <si>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</si>
  <si>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</si>
  <si>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</si>
  <si>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</si>
  <si>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</si>
  <si>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</si>
  <si>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</si>
  <si>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</si>
  <si>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</si>
  <si>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</si>
  <si>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</si>
  <si>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</si>
  <si>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</si>
  <si>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</si>
  <si>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</si>
  <si>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</si>
  <si>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</si>
  <si>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</si>
  <si>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</si>
  <si>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</si>
  <si>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</si>
  <si>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</si>
  <si>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</si>
  <si>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</si>
  <si>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</si>
  <si>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</si>
  <si>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</si>
  <si>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</si>
  <si>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</si>
  <si>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</si>
  <si>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</si>
  <si>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</si>
  <si>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</si>
  <si>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</si>
  <si>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</si>
  <si>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</si>
  <si>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</si>
  <si>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</si>
  <si>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</si>
  <si>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</si>
  <si>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</si>
  <si>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</si>
  <si>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</si>
  <si>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</si>
  <si>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</si>
  <si>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</si>
  <si>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</si>
  <si>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</si>
  <si>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</si>
  <si>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</si>
  <si>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</si>
  <si>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</si>
  <si>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</si>
  <si>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</si>
  <si>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</si>
  <si>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</si>
  <si>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</si>
  <si>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</si>
  <si>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</si>
  <si>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</si>
  <si>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</si>
  <si>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</si>
  <si>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</si>
  <si>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</si>
  <si>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</si>
  <si>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</si>
  <si>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</si>
  <si>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</si>
  <si>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</si>
  <si>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</si>
  <si>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</si>
  <si>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</si>
  <si>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</si>
  <si>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</si>
  <si>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</si>
  <si>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</si>
  <si>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</si>
  <si>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</si>
  <si>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</si>
  <si>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</si>
  <si>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</si>
  <si>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</si>
  <si>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</si>
  <si>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</si>
  <si>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</si>
  <si>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</si>
  <si>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</si>
  <si>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</si>
  <si>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</si>
  <si>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</si>
  <si>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</si>
  <si>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</si>
  <si>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</si>
  <si>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</si>
  <si>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</si>
  <si>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</si>
  <si>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</si>
  <si>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</si>
  <si>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</si>
  <si>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</si>
  <si>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</si>
  <si>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</si>
  <si>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</si>
  <si>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</si>
  <si>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</si>
  <si>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</si>
  <si>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</si>
  <si>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</si>
  <si>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</si>
  <si>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</si>
  <si>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</si>
  <si>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</si>
  <si>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</si>
  <si>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</si>
  <si>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</si>
  <si>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</si>
  <si>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</si>
  <si>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</si>
  <si>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</si>
  <si>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</si>
  <si>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</si>
  <si>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</si>
  <si>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</si>
  <si>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</si>
  <si>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</si>
  <si>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</si>
  <si>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</si>
  <si>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</si>
  <si>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</si>
  <si>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</si>
  <si>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</si>
  <si>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</si>
  <si>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</si>
  <si>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</si>
  <si>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</si>
  <si>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</si>
  <si>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</si>
  <si>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</si>
  <si>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</si>
  <si>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</si>
  <si>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</si>
  <si>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</si>
  <si>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</si>
  <si>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</si>
  <si>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</si>
  <si>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</si>
  <si>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</si>
  <si>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</si>
  <si>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</si>
  <si>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</si>
  <si>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</si>
  <si>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</si>
  <si>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</si>
  <si>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</si>
  <si>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</si>
  <si>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</si>
  <si>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</si>
  <si>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</si>
  <si>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</si>
  <si>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</si>
  <si>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</si>
  <si>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</si>
  <si>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</si>
  <si>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</si>
  <si>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</si>
  <si>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</si>
  <si>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</si>
  <si>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</si>
  <si>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</si>
  <si>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</si>
  <si>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</si>
  <si>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</si>
  <si>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</si>
  <si>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</si>
  <si>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</si>
  <si>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</si>
  <si>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</si>
  <si>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</si>
  <si>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</si>
  <si>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</si>
  <si>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</si>
  <si>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</si>
  <si>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</si>
  <si>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</si>
  <si>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</si>
  <si>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</si>
  <si>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</si>
  <si>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</si>
  <si>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</si>
  <si>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</si>
  <si>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</si>
  <si>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</si>
  <si>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</si>
  <si>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</si>
  <si>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</si>
  <si>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</si>
  <si>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</si>
  <si>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</si>
  <si>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</si>
  <si>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</si>
  <si>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</si>
  <si>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</si>
  <si>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</si>
  <si>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</si>
  <si>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</si>
  <si>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</si>
  <si>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</si>
  <si>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</si>
  <si>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</si>
  <si>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</si>
  <si>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</si>
  <si>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</si>
  <si>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</si>
  <si>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</si>
  <si>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</si>
  <si>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</si>
  <si>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</si>
  <si>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</si>
  <si>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</si>
  <si>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</si>
  <si>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</si>
  <si>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</si>
  <si>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</si>
  <si>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</si>
  <si>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</si>
  <si>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</si>
  <si>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</si>
  <si>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</si>
  <si>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</si>
  <si>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</si>
  <si>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</si>
  <si>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</si>
  <si>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</si>
  <si>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</si>
  <si>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</si>
  <si>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</si>
  <si>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</si>
  <si>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</si>
  <si>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</si>
  <si>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</si>
  <si>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</si>
  <si>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</si>
  <si>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</si>
  <si>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</si>
  <si>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</si>
  <si>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</si>
  <si>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</si>
  <si>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</si>
  <si>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</si>
  <si>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</si>
  <si>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</si>
  <si>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</si>
  <si>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</si>
  <si>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</si>
  <si>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</si>
  <si>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</si>
  <si>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</si>
  <si>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</si>
  <si>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</si>
  <si>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</si>
  <si>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</si>
  <si>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</si>
  <si>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</si>
  <si>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</si>
  <si>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</si>
  <si>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</si>
  <si>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</si>
  <si>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</si>
  <si>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</si>
  <si>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</si>
  <si>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</si>
  <si>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</si>
  <si>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</si>
  <si>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</si>
  <si>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</si>
  <si>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</si>
  <si>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</si>
  <si>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</si>
  <si>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</si>
  <si>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</si>
  <si>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</si>
  <si>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</si>
  <si>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</si>
  <si>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</si>
  <si>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</si>
  <si>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</si>
  <si>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</si>
  <si>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</si>
  <si>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</si>
  <si>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</si>
  <si>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</si>
  <si>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</si>
  <si>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</si>
  <si>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</si>
  <si>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</si>
  <si>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</si>
  <si>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</si>
  <si>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</si>
  <si>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</si>
  <si>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</si>
  <si>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</si>
  <si>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</si>
  <si>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</si>
  <si>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</si>
  <si>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</si>
  <si>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</si>
  <si>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</si>
  <si>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</si>
  <si>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</si>
  <si>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</si>
  <si>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</si>
  <si>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</si>
  <si>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</si>
  <si>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</si>
  <si>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</si>
  <si>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</si>
  <si>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</si>
  <si>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</si>
  <si>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</si>
  <si>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</si>
  <si>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</si>
  <si>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</si>
  <si>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</si>
  <si>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</si>
  <si>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</si>
  <si>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</si>
  <si>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</si>
  <si>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</si>
  <si>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</si>
  <si>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</si>
  <si>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</si>
  <si>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</si>
  <si>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</si>
  <si>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</si>
  <si>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</si>
  <si>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</si>
  <si>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</si>
  <si>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</si>
  <si>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</si>
  <si>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</si>
  <si>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</si>
  <si>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</si>
  <si>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</si>
  <si>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</si>
  <si>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</si>
  <si>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</si>
  <si>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</si>
  <si>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</si>
  <si>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</si>
  <si>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</si>
  <si>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</si>
  <si>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</si>
  <si>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</si>
  <si>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</si>
  <si>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</si>
  <si>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</si>
  <si>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</si>
  <si>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</si>
  <si>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</si>
  <si>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</si>
  <si>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</si>
  <si>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</si>
  <si>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</si>
  <si>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</si>
  <si>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</si>
  <si>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</si>
  <si>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</si>
  <si>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</si>
  <si>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</si>
  <si>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</si>
  <si>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</si>
  <si>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</si>
  <si>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</si>
  <si>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</si>
  <si>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</si>
  <si>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</si>
  <si>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</si>
  <si>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</si>
  <si>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</si>
  <si>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</si>
  <si>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</si>
  <si>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</si>
  <si>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</si>
  <si>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</si>
  <si>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</si>
  <si>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</si>
  <si>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</si>
  <si>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</si>
  <si>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</si>
  <si>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</si>
  <si>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</si>
  <si>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</si>
  <si>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</si>
  <si>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</si>
  <si>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</si>
  <si>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</si>
  <si>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</si>
  <si>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</si>
  <si>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</si>
  <si>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</si>
  <si>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</si>
  <si>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</si>
  <si>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</si>
  <si>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</si>
  <si>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</si>
  <si>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</si>
  <si>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</si>
  <si>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</si>
  <si>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</si>
  <si>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</si>
  <si>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</si>
  <si>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</si>
  <si>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</si>
  <si>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</si>
  <si>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</si>
  <si>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</si>
  <si>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</si>
  <si>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</si>
  <si>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</si>
  <si>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</si>
  <si>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</si>
  <si>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</si>
  <si>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</si>
  <si>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</si>
  <si>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</si>
  <si>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</si>
  <si>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</si>
  <si>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</si>
  <si>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</si>
  <si>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</si>
  <si>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</si>
  <si>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</si>
  <si>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</si>
  <si>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</si>
  <si>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</si>
  <si>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</si>
  <si>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</si>
  <si>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</si>
  <si>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</si>
  <si>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</si>
  <si>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</si>
  <si>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</si>
  <si>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</si>
  <si>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</si>
  <si>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</si>
  <si>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</si>
  <si>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</si>
  <si>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</si>
  <si>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</si>
  <si>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</si>
  <si>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</si>
  <si>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</si>
  <si>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</si>
  <si>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</si>
  <si>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</si>
  <si>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</si>
  <si>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</si>
  <si>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</si>
  <si>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</si>
  <si>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</si>
  <si>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</si>
  <si>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</si>
  <si>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</si>
  <si>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</si>
  <si>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</si>
  <si>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</si>
  <si>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</si>
  <si>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</si>
  <si>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</si>
  <si>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</si>
  <si>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</si>
  <si>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</si>
  <si>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</si>
  <si>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</si>
  <si>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</si>
  <si>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</si>
  <si>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</si>
  <si>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</si>
  <si>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</si>
  <si>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</si>
  <si>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</si>
  <si>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</si>
  <si>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</si>
  <si>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</si>
  <si>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</si>
  <si>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</si>
  <si>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</si>
  <si>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</si>
  <si>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</si>
  <si>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</si>
  <si>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</si>
  <si>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</si>
  <si>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</si>
  <si>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</si>
  <si>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</si>
  <si>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</si>
  <si>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</si>
  <si>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</si>
  <si>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</si>
  <si>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</si>
  <si>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</si>
  <si>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</si>
  <si>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</si>
  <si>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</si>
  <si>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</si>
  <si>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</si>
  <si>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</si>
  <si>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</si>
  <si>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</si>
  <si>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</si>
  <si>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</si>
  <si>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</si>
  <si>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</si>
  <si>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</si>
  <si>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</si>
  <si>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</si>
  <si>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</si>
  <si>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</si>
  <si>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</si>
  <si>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</si>
  <si>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</si>
  <si>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</si>
  <si>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</si>
  <si>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</si>
  <si>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</si>
  <si>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</si>
  <si>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</si>
  <si>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</si>
  <si>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</si>
  <si>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</si>
  <si>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</si>
  <si>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</si>
  <si>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</si>
  <si>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</si>
  <si>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</si>
  <si>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</si>
  <si>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</si>
  <si>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</si>
  <si>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</si>
  <si>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</si>
  <si>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</si>
  <si>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</si>
  <si>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</si>
  <si>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</si>
  <si>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</si>
  <si>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</si>
  <si>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</si>
  <si>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</si>
  <si>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</si>
  <si>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</si>
  <si>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</si>
  <si>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</si>
  <si>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</si>
  <si>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</si>
  <si>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</si>
  <si>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</si>
  <si>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</si>
  <si>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</si>
  <si>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</si>
  <si>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</si>
  <si>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</si>
  <si>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</si>
  <si>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</si>
  <si>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</si>
  <si>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</si>
  <si>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</si>
  <si>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</si>
  <si>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</si>
  <si>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</si>
  <si>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</si>
  <si>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</si>
  <si>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</si>
  <si>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</si>
  <si>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</si>
  <si>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</si>
  <si>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</si>
  <si>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</si>
  <si>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</si>
  <si>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</si>
  <si>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</si>
  <si>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</si>
  <si>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</si>
  <si>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</si>
  <si>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</si>
  <si>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</si>
  <si>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</si>
  <si>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</si>
  <si>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</si>
  <si>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</si>
  <si>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</si>
  <si>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</si>
  <si>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</si>
  <si>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</si>
  <si>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</si>
  <si>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</si>
  <si>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</si>
  <si>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</si>
  <si>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</si>
  <si>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</si>
  <si>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</si>
  <si>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</si>
  <si>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</si>
  <si>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</si>
  <si>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</si>
  <si>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</si>
  <si>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</si>
  <si>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</si>
  <si>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</si>
  <si>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</si>
  <si>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</si>
  <si>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</si>
  <si>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</si>
  <si>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</si>
  <si>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</si>
  <si>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</si>
  <si>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</si>
  <si>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</si>
  <si>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</si>
  <si>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</si>
  <si>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</si>
  <si>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</si>
  <si>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</si>
  <si>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</si>
  <si>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</si>
  <si>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</si>
  <si>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</si>
  <si>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</si>
  <si>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</si>
  <si>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</si>
  <si>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</si>
  <si>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</si>
  <si>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</si>
  <si>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</si>
  <si>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</si>
  <si>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</si>
  <si>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</si>
  <si>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</si>
  <si>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</si>
  <si>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</si>
  <si>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</si>
  <si>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</si>
  <si>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</si>
  <si>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</si>
  <si>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</si>
  <si>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</si>
  <si>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</si>
  <si>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</si>
  <si>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</si>
  <si>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</si>
  <si>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</si>
  <si>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</si>
  <si>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</si>
  <si>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</si>
  <si>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</si>
  <si>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</si>
  <si>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</si>
  <si>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</si>
  <si>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</si>
  <si>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</si>
  <si>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</si>
  <si>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</si>
  <si>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</si>
  <si>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</si>
  <si>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</si>
  <si>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</si>
  <si>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</si>
  <si>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</si>
  <si>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</si>
  <si>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</si>
  <si>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</si>
  <si>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</si>
  <si>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</si>
  <si>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</si>
  <si>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</si>
  <si>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</si>
  <si>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</si>
  <si>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</si>
  <si>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</si>
  <si>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</si>
  <si>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</si>
  <si>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</si>
  <si>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</si>
  <si>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</si>
  <si>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</si>
  <si>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</si>
  <si>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</si>
  <si>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</si>
  <si>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</si>
  <si>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</si>
  <si>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</si>
  <si>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</si>
  <si>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</si>
  <si>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</si>
  <si>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</si>
  <si>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</si>
  <si>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</si>
  <si>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</si>
  <si>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</si>
  <si>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</si>
  <si>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</si>
  <si>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</si>
  <si>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</si>
  <si>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</si>
  <si>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</si>
  <si>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</si>
  <si>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</si>
  <si>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</si>
  <si>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</si>
  <si>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</si>
  <si>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</si>
  <si>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</si>
  <si>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</si>
  <si>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</si>
  <si>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</si>
  <si>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</si>
  <si>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</si>
  <si>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</si>
  <si>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</si>
  <si>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</si>
  <si>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</si>
  <si>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</si>
  <si>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</si>
  <si>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</si>
  <si>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</si>
  <si>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</si>
  <si>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</si>
  <si>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</si>
  <si>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</si>
  <si>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</si>
  <si>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</si>
  <si>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</si>
  <si>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</si>
  <si>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</si>
  <si>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</si>
  <si>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</si>
  <si>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</si>
  <si>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</si>
  <si>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</si>
  <si>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</si>
  <si>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</si>
  <si>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</si>
  <si>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</si>
  <si>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</si>
  <si>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</si>
  <si>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</si>
  <si>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</si>
  <si>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</si>
  <si>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</si>
  <si>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</si>
  <si>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</si>
  <si>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</si>
  <si>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</si>
  <si>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</si>
  <si>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</si>
  <si>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</si>
  <si>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</si>
  <si>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</si>
  <si>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</si>
  <si>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</si>
  <si>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</si>
  <si>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</si>
  <si>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</si>
  <si>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</si>
  <si>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</si>
  <si>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</si>
  <si>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</si>
  <si>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</si>
  <si>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</si>
  <si>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</si>
  <si>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</si>
  <si>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</si>
  <si>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</si>
  <si>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</si>
  <si>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</si>
  <si>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</si>
  <si>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</si>
  <si>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</si>
  <si>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</si>
  <si>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</si>
  <si>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</si>
  <si>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</si>
  <si>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</si>
  <si>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</si>
  <si>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</si>
  <si>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</si>
  <si>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</si>
  <si>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</si>
  <si>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</si>
  <si>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</si>
  <si>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</si>
  <si>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</si>
  <si>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</si>
  <si>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</si>
  <si>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</si>
  <si>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</si>
  <si>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</si>
  <si>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</si>
  <si>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</si>
  <si>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</si>
  <si>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</si>
  <si>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</si>
  <si>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</si>
  <si>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</si>
  <si>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</si>
  <si>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</si>
  <si>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</si>
  <si>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</si>
  <si>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</si>
  <si>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</si>
  <si>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</si>
  <si>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</si>
  <si>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</si>
  <si>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</si>
  <si>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</si>
  <si>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</si>
  <si>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</si>
  <si>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</si>
  <si>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</si>
  <si>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</si>
  <si>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</si>
  <si>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</si>
  <si>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</si>
  <si>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</si>
  <si>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</si>
  <si>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</si>
  <si>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</si>
  <si>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</si>
  <si>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</si>
  <si>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</si>
  <si>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</si>
  <si>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</si>
  <si>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</si>
  <si>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</si>
  <si>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</si>
  <si>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</si>
  <si>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</si>
  <si>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</si>
  <si>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</si>
  <si>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</si>
  <si>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</si>
  <si>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</si>
  <si>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</si>
  <si>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</si>
  <si>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</si>
  <si>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</si>
  <si>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</si>
  <si>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</si>
  <si>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</si>
  <si>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</si>
  <si>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</si>
  <si>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</si>
  <si>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</si>
  <si>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</si>
  <si>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</si>
  <si>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</si>
  <si>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</si>
  <si>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</si>
  <si>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</si>
  <si>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</si>
  <si>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</si>
  <si>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</si>
  <si>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</si>
  <si>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</si>
  <si>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</si>
  <si>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</si>
  <si>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</si>
  <si>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</si>
  <si>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</si>
  <si>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</si>
  <si>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</si>
  <si>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</si>
  <si>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</si>
  <si>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</si>
  <si>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</si>
  <si>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</si>
  <si>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</si>
  <si>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</si>
  <si>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</si>
  <si>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</si>
  <si>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</si>
  <si>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</si>
  <si>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</si>
  <si>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</si>
  <si>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</si>
  <si>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</si>
  <si>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</si>
  <si>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</si>
  <si>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</si>
  <si>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</si>
  <si>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</si>
  <si>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</si>
  <si>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</si>
  <si>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</si>
  <si>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</si>
  <si>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</si>
  <si>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</si>
  <si>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</si>
  <si>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</si>
  <si>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</si>
  <si>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</si>
  <si>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</si>
  <si>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</si>
  <si>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</si>
  <si>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</si>
  <si>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</si>
  <si>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</si>
  <si>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</si>
  <si>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</si>
  <si>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</si>
  <si>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</si>
  <si>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</si>
  <si>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</si>
  <si>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</si>
  <si>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</si>
  <si>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</si>
  <si>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</si>
  <si>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</si>
  <si>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</si>
  <si>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</si>
  <si>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</si>
  <si>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</si>
  <si>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</si>
  <si>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</si>
  <si>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</si>
  <si>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</si>
  <si>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</si>
  <si>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</si>
  <si>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</si>
  <si>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</si>
  <si>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</si>
  <si>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</si>
  <si>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</si>
  <si>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</si>
  <si>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</si>
  <si>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</si>
  <si>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</si>
  <si>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</si>
  <si>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</si>
  <si>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</si>
  <si>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</si>
  <si>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</si>
  <si>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</si>
  <si>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</si>
  <si>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</si>
  <si>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</si>
  <si>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</si>
  <si>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</si>
  <si>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</si>
  <si>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</si>
  <si>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</si>
  <si>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</si>
  <si>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</si>
  <si>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</si>
  <si>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</si>
  <si>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</si>
  <si>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</si>
  <si>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</si>
  <si>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</si>
  <si>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</si>
  <si>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</si>
  <si>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</si>
  <si>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</si>
  <si>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</si>
  <si>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</si>
  <si>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</si>
  <si>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</si>
  <si>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</si>
  <si>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</si>
  <si>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</si>
  <si>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</si>
  <si>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</si>
  <si>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</si>
  <si>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</si>
  <si>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</si>
  <si>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</si>
  <si>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</si>
  <si>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</si>
  <si>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</si>
  <si>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</si>
  <si>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</si>
  <si>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</si>
  <si>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</si>
  <si>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</si>
  <si>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</si>
  <si>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</si>
  <si>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</si>
  <si>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</si>
  <si>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</si>
  <si>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</si>
  <si>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</si>
  <si>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</si>
  <si>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</si>
  <si>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</si>
  <si>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</si>
  <si>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</si>
  <si>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</si>
  <si>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</si>
  <si>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</si>
  <si>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</si>
  <si>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</si>
  <si>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</si>
  <si>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</si>
  <si>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</si>
  <si>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</si>
  <si>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</si>
  <si>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</si>
  <si>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</si>
  <si>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</si>
  <si>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</si>
  <si>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</si>
  <si>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</si>
  <si>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</si>
  <si>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</si>
  <si>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</si>
  <si>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</si>
  <si>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</si>
  <si>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</si>
  <si>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</si>
  <si>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</si>
  <si>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</si>
  <si>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</si>
  <si>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</si>
  <si>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</si>
  <si>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</si>
  <si>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</si>
  <si>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</si>
  <si>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</si>
  <si>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</si>
  <si>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</si>
  <si>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</si>
  <si>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</si>
  <si>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</si>
  <si>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</si>
  <si>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</si>
  <si>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</si>
  <si>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</si>
  <si>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</si>
  <si>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</si>
  <si>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</si>
  <si>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</si>
  <si>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</si>
  <si>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</si>
  <si>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</si>
  <si>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</si>
  <si>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</si>
  <si>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</si>
  <si>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</si>
  <si>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</si>
  <si>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</si>
  <si>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</si>
  <si>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</si>
  <si>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</si>
  <si>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</si>
  <si>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</si>
  <si>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</si>
  <si>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</si>
  <si>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</si>
  <si>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</si>
  <si>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</si>
  <si>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</si>
  <si>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</si>
  <si>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</si>
  <si>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</si>
  <si>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</si>
  <si>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</si>
  <si>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</si>
  <si>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</si>
  <si>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</si>
  <si>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</si>
  <si>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</si>
  <si>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</si>
  <si>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</si>
  <si>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</si>
  <si>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</si>
  <si>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</si>
  <si>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</si>
  <si>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</si>
  <si>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</si>
  <si>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</si>
  <si>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</si>
  <si>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</si>
  <si>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</si>
  <si>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</si>
  <si>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</si>
  <si>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</si>
  <si>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</si>
  <si>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</si>
  <si>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</si>
  <si>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</si>
  <si>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</si>
  <si>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</si>
  <si>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</si>
  <si>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</si>
  <si>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</si>
  <si>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</si>
  <si>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</si>
  <si>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</si>
  <si>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</si>
  <si>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</si>
  <si>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</si>
  <si>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</si>
  <si>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</si>
  <si>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</si>
  <si>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</si>
  <si>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</si>
  <si>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</si>
  <si>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</si>
  <si>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</si>
  <si>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</si>
  <si>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</si>
  <si>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</si>
  <si>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</si>
  <si>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</si>
  <si>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</si>
  <si>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</si>
  <si>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</si>
  <si>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</si>
  <si>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</si>
  <si>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</si>
  <si>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</si>
  <si>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</si>
  <si>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</si>
  <si>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</si>
  <si>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</si>
  <si>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</si>
  <si>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</si>
  <si>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</si>
  <si>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</si>
  <si>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</si>
  <si>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</si>
  <si>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</si>
  <si>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</si>
  <si>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</si>
  <si>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</si>
  <si>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</si>
  <si>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</si>
  <si>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</si>
  <si>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</si>
  <si>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</si>
  <si>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</si>
  <si>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</si>
  <si>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</si>
  <si>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</si>
  <si>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</si>
  <si>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</si>
  <si>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</si>
  <si>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</si>
  <si>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</si>
  <si>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</si>
  <si>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</si>
  <si>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</si>
  <si>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</si>
  <si>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</si>
  <si>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</si>
  <si>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</si>
  <si>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</si>
  <si>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</si>
  <si>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</si>
  <si>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</si>
  <si>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</si>
  <si>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</si>
  <si>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</si>
  <si>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</si>
  <si>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</si>
  <si>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</si>
  <si>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</si>
  <si>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</si>
  <si>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</si>
  <si>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</si>
  <si>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</si>
  <si>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</si>
  <si>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</si>
  <si>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</si>
  <si>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</si>
  <si>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</si>
  <si>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</si>
  <si>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</si>
  <si>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</si>
  <si>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</si>
  <si>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</si>
  <si>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</si>
  <si>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</si>
  <si>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</si>
  <si>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</si>
  <si>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</si>
  <si>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</si>
  <si>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</si>
  <si>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</si>
  <si>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</si>
  <si>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</si>
  <si>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</si>
  <si>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</si>
  <si>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</si>
  <si>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</si>
  <si>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</si>
  <si>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</si>
  <si>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</si>
  <si>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</si>
  <si>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</si>
  <si>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</si>
  <si>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</si>
  <si>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</si>
  <si>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</si>
  <si>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</si>
  <si>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</si>
  <si>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</si>
  <si>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</si>
  <si>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</si>
  <si>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</si>
  <si>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</si>
  <si>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</si>
  <si>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</si>
  <si>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</si>
  <si>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</si>
  <si>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</si>
  <si>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</si>
  <si>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</si>
  <si>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</si>
  <si>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</si>
  <si>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</si>
  <si>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</si>
  <si>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</si>
  <si>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</si>
  <si>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</si>
  <si>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</si>
  <si>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</si>
  <si>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</si>
  <si>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</si>
  <si>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</si>
  <si>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</si>
  <si>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</si>
  <si>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</si>
  <si>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</si>
  <si>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</si>
  <si>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</si>
  <si>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</si>
  <si>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</si>
  <si>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</si>
  <si>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</si>
  <si>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</si>
  <si>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</si>
  <si>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</si>
  <si>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</si>
  <si>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</si>
  <si>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</si>
  <si>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</si>
  <si>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</si>
  <si>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</si>
  <si>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</si>
  <si>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</si>
  <si>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</si>
  <si>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</si>
  <si>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</si>
  <si>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</si>
  <si>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</si>
  <si>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</si>
  <si>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</si>
  <si>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</si>
  <si>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</si>
  <si>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</si>
  <si>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</si>
  <si>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</si>
  <si>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</si>
  <si>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</si>
  <si>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</si>
  <si>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</si>
  <si>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</si>
  <si>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</si>
  <si>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</si>
  <si>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</si>
  <si>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</si>
  <si>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</si>
  <si>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</si>
  <si>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</si>
  <si>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</si>
  <si>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</si>
  <si>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</si>
  <si>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</si>
  <si>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</si>
  <si>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</si>
  <si>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</si>
  <si>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</si>
  <si>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</si>
  <si>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</si>
  <si>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</si>
  <si>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</si>
  <si>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</si>
  <si>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</si>
  <si>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</si>
  <si>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</si>
  <si>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</si>
  <si>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</si>
  <si>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</si>
  <si>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</si>
  <si>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</si>
  <si>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</si>
  <si>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</si>
  <si>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</si>
  <si>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</si>
  <si>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</si>
  <si>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</si>
  <si>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</si>
  <si>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</si>
  <si>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</si>
  <si>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</si>
  <si>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</si>
  <si>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</si>
  <si>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</si>
  <si>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</si>
  <si>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</si>
  <si>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</si>
  <si>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</si>
  <si>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</si>
  <si>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</si>
  <si>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</si>
  <si>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</si>
  <si>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</si>
  <si>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</si>
  <si>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</si>
  <si>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</si>
  <si>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</si>
  <si>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</si>
  <si>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</si>
  <si>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</si>
  <si>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</si>
  <si>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</si>
  <si>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</si>
  <si>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</si>
  <si>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</si>
  <si>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</si>
  <si>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</si>
  <si>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</si>
  <si>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</si>
  <si>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</si>
  <si>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</si>
  <si>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</si>
  <si>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</si>
  <si>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</si>
  <si>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</si>
  <si>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</si>
  <si>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</si>
  <si>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</si>
  <si>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</si>
  <si>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</si>
  <si>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</si>
  <si>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</si>
  <si>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</si>
  <si>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</si>
  <si>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</si>
  <si>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</si>
  <si>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</si>
  <si>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</si>
  <si>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</si>
  <si>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</si>
  <si>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</si>
  <si>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</si>
  <si>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</si>
  <si>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</si>
  <si>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</si>
  <si>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</si>
  <si>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</si>
  <si>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</si>
  <si>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</si>
  <si>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</si>
  <si>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</si>
  <si>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</si>
  <si>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</si>
  <si>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</si>
  <si>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</si>
  <si>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</si>
  <si>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</si>
  <si>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</si>
  <si>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</si>
  <si>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</si>
  <si>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</si>
  <si>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</si>
  <si>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</si>
  <si>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</si>
  <si>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</si>
  <si>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</si>
  <si>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</si>
  <si>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</si>
  <si>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</si>
  <si>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</si>
  <si>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</si>
  <si>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</si>
  <si>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</si>
  <si>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</si>
  <si>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</si>
  <si>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</si>
  <si>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</si>
  <si>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</si>
  <si>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</si>
  <si>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</si>
  <si>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</si>
  <si>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</si>
  <si>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</si>
  <si>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</si>
  <si>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</si>
  <si>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</si>
  <si>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</si>
  <si>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</si>
  <si>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</si>
  <si>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</si>
  <si>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</si>
  <si>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</si>
  <si>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</si>
  <si>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</si>
  <si>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</si>
  <si>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</si>
  <si>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</si>
  <si>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</si>
  <si>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</si>
  <si>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</si>
  <si>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</si>
  <si>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</si>
  <si>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</si>
  <si>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</si>
  <si>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</si>
  <si>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</si>
  <si>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</si>
  <si>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</si>
  <si>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</si>
  <si>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</si>
  <si>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</si>
  <si>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</si>
  <si>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</si>
  <si>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</si>
  <si>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</si>
  <si>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</si>
  <si>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</si>
  <si>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</si>
  <si>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</si>
  <si>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</si>
  <si>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</si>
  <si>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</si>
  <si>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</si>
  <si>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</si>
  <si>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</si>
  <si>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</si>
  <si>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</si>
  <si>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</si>
  <si>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</si>
  <si>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</si>
  <si>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</si>
  <si>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</si>
  <si>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</si>
  <si>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</si>
  <si>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</si>
  <si>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</si>
  <si>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</si>
  <si>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</si>
  <si>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</si>
  <si>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</si>
  <si>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</si>
  <si>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</si>
  <si>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</si>
  <si>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</si>
  <si>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</si>
  <si>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</si>
  <si>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</si>
  <si>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</si>
  <si>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</si>
  <si>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</si>
  <si>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</si>
  <si>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</si>
  <si>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</si>
  <si>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</si>
  <si>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</si>
  <si>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</si>
  <si>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</si>
  <si>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</si>
  <si>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</si>
  <si>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</si>
  <si>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</si>
  <si>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</si>
  <si>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</si>
  <si>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</si>
  <si>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</si>
  <si>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</si>
  <si>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</si>
  <si>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</si>
  <si>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</si>
  <si>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</si>
  <si>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</si>
  <si>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</si>
  <si>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</si>
  <si>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</si>
  <si>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</si>
  <si>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</si>
  <si>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</si>
  <si>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</si>
  <si>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</si>
  <si>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</si>
  <si>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</si>
  <si>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</si>
  <si>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</si>
  <si>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</si>
  <si>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</si>
  <si>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</si>
  <si>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</si>
  <si>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</si>
  <si>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</si>
  <si>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</si>
  <si>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</si>
  <si>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</si>
  <si>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</si>
  <si>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</si>
  <si>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</si>
  <si>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</si>
  <si>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</si>
  <si>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</si>
  <si>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</si>
  <si>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</si>
  <si>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</si>
  <si>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</si>
  <si>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</si>
  <si>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</si>
  <si>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</si>
  <si>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</si>
  <si>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</si>
  <si>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</si>
  <si>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</si>
  <si>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</si>
  <si>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</si>
  <si>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</si>
  <si>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</si>
  <si>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</si>
  <si>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</si>
  <si>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</si>
  <si>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</si>
  <si>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</si>
  <si>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</si>
  <si>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</si>
  <si>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</si>
  <si>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</si>
  <si>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</si>
  <si>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</si>
  <si>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</si>
  <si>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</si>
  <si>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</si>
  <si>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</si>
  <si>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</si>
  <si>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</si>
  <si>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</si>
  <si>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</si>
  <si>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</si>
  <si>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</si>
  <si>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</si>
  <si>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</si>
  <si>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</si>
  <si>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</si>
  <si>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</si>
  <si>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</si>
  <si>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</si>
  <si>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</si>
  <si>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</si>
  <si>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</si>
  <si>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</si>
  <si>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</si>
  <si>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</si>
  <si>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</si>
  <si>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</si>
  <si>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</si>
  <si>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</si>
  <si>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</si>
  <si>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</si>
  <si>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</si>
  <si>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</si>
  <si>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</si>
  <si>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</si>
  <si>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</si>
  <si>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</si>
  <si>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</si>
  <si>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</si>
  <si>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</si>
  <si>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</si>
  <si>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</si>
  <si>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</si>
  <si>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</si>
  <si>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</si>
  <si>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</si>
  <si>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</si>
  <si>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</si>
  <si>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</si>
  <si>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</si>
  <si>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</si>
  <si>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</si>
  <si>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</si>
  <si>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</si>
  <si>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</si>
  <si>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</si>
  <si>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</si>
  <si>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</si>
  <si>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</si>
  <si>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</si>
  <si>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</si>
  <si>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</si>
  <si>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</si>
  <si>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</si>
  <si>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</si>
  <si>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</si>
  <si>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</si>
  <si>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</si>
  <si>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</si>
  <si>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</si>
  <si>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</si>
  <si>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</si>
  <si>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</si>
  <si>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</si>
  <si>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</si>
  <si>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</si>
  <si>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</si>
  <si>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</si>
  <si>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</si>
  <si>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</si>
  <si>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</si>
  <si>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</si>
  <si>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</si>
  <si>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</si>
  <si>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</si>
  <si>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</si>
  <si>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</si>
  <si>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</si>
  <si>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</si>
  <si>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</si>
  <si>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</si>
  <si>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</si>
  <si>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</si>
  <si>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</si>
  <si>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</si>
  <si>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</si>
  <si>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</si>
  <si>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</si>
  <si>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</si>
  <si>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</si>
  <si>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</si>
  <si>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</si>
  <si>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</si>
  <si>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</si>
  <si>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</si>
  <si>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</si>
  <si>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</si>
  <si>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</si>
  <si>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</si>
  <si>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</si>
  <si>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</si>
  <si>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</si>
  <si>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</si>
  <si>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</si>
  <si>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</si>
  <si>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</si>
  <si>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</si>
  <si>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</si>
  <si>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</si>
  <si>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</si>
  <si>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</si>
  <si>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</si>
  <si>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</si>
  <si>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</si>
  <si>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</si>
  <si>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</si>
  <si>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</si>
  <si>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</si>
  <si>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</si>
  <si>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</si>
  <si>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</si>
  <si>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</si>
  <si>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</si>
  <si>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</si>
  <si>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</si>
  <si>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</si>
  <si>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</si>
  <si>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</si>
  <si>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</si>
  <si>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</si>
  <si>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</si>
  <si>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</si>
  <si>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</si>
  <si>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</si>
  <si>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</si>
  <si>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</si>
  <si>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</si>
  <si>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</si>
  <si>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</si>
  <si>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</si>
  <si>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</si>
  <si>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</si>
  <si>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</si>
  <si>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</si>
  <si>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</si>
  <si>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</si>
  <si>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</si>
  <si>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</si>
  <si>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</si>
  <si>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</si>
  <si>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</si>
  <si>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</si>
  <si>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</si>
  <si>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</si>
  <si>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</si>
  <si>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</si>
  <si>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</si>
  <si>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</si>
  <si>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</si>
  <si>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</si>
  <si>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</si>
  <si>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</si>
  <si>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</si>
  <si>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</si>
  <si>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</si>
  <si>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</si>
  <si>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</si>
  <si>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</si>
  <si>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</si>
  <si>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</si>
  <si>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</si>
  <si>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</si>
  <si>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</si>
  <si>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</si>
  <si>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</si>
  <si>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</si>
  <si>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</si>
  <si>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</si>
  <si>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</si>
  <si>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</si>
  <si>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</si>
  <si>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</si>
  <si>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</si>
  <si>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</si>
  <si>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</si>
  <si>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</si>
  <si>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</si>
  <si>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</si>
  <si>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</si>
  <si>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</si>
  <si>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</si>
  <si>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</si>
  <si>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</si>
  <si>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</si>
  <si>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</si>
  <si>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</si>
  <si>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</si>
  <si>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</si>
  <si>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</si>
  <si>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</si>
  <si>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</si>
  <si>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</si>
  <si>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</si>
  <si>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</si>
  <si>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</si>
  <si>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</si>
  <si>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</si>
  <si>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</si>
  <si>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</si>
  <si>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</si>
  <si>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</si>
  <si>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</si>
  <si>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</si>
  <si>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</si>
  <si>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</si>
  <si>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</si>
  <si>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</si>
  <si>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</si>
  <si>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</si>
  <si>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</si>
  <si>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</si>
  <si>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</si>
  <si>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</si>
  <si>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</si>
  <si>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</si>
  <si>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</si>
  <si>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</si>
  <si>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</si>
  <si>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</si>
  <si>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</si>
  <si>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</si>
  <si>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</si>
  <si>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</si>
  <si>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</si>
  <si>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</si>
  <si>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</si>
  <si>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</si>
  <si>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</si>
  <si>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</si>
  <si>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</si>
  <si>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</si>
  <si>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</si>
  <si>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</si>
  <si>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</si>
  <si>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</si>
  <si>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</si>
  <si>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</si>
  <si>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</si>
  <si>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</si>
  <si>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</si>
  <si>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</si>
  <si>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</si>
  <si>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</si>
  <si>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</si>
  <si>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</si>
  <si>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</si>
  <si>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</si>
  <si>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</si>
  <si>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</si>
  <si>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</si>
  <si>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</si>
  <si>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</si>
  <si>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</si>
  <si>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</si>
  <si>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</si>
  <si>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</si>
  <si>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</si>
  <si>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</si>
  <si>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</si>
  <si>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</si>
  <si>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</si>
  <si>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</si>
  <si>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</si>
  <si>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</si>
  <si>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</si>
  <si>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</si>
  <si>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</si>
  <si>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</si>
  <si>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</si>
  <si>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</si>
  <si>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</si>
  <si>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</si>
  <si>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</si>
  <si>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</si>
  <si>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</si>
  <si>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</si>
  <si>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</si>
  <si>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</si>
  <si>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</si>
  <si>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</si>
  <si>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</si>
  <si>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</si>
  <si>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</si>
  <si>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</si>
  <si>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</si>
  <si>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</si>
  <si>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</si>
  <si>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</si>
  <si>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</si>
  <si>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</si>
  <si>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</si>
  <si>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</si>
  <si>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</si>
  <si>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</si>
  <si>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</si>
  <si>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</si>
  <si>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</si>
  <si>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</si>
  <si>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</si>
  <si>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</si>
  <si>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</si>
  <si>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</si>
  <si>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</si>
  <si>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</si>
  <si>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</si>
  <si>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</si>
  <si>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</si>
  <si>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</si>
  <si>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</si>
  <si>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</si>
  <si>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</si>
  <si>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</si>
  <si>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</si>
  <si>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</si>
  <si>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</si>
  <si>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</si>
  <si>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</si>
  <si>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</si>
  <si>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</si>
  <si>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</si>
  <si>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</si>
  <si>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</si>
  <si>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</si>
  <si>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</si>
  <si>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</si>
  <si>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</si>
  <si>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</si>
  <si>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</si>
  <si>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</si>
  <si>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</si>
  <si>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</si>
  <si>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</si>
  <si>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</si>
  <si>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</si>
  <si>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</si>
  <si>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</si>
  <si>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</si>
  <si>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</si>
  <si>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</si>
  <si>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</si>
  <si>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</si>
  <si>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</si>
  <si>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</si>
  <si>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</si>
  <si>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</si>
  <si>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</si>
  <si>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</si>
  <si>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</si>
  <si>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</si>
  <si>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</si>
  <si>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</si>
  <si>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</si>
  <si>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</si>
  <si>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</si>
  <si>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</si>
  <si>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</si>
  <si>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</si>
  <si>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</si>
  <si>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</si>
  <si>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</si>
  <si>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</si>
  <si>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</si>
  <si>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</si>
  <si>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</si>
  <si>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</si>
  <si>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</si>
  <si>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</si>
  <si>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</si>
  <si>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</si>
  <si>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</si>
  <si>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</si>
  <si>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</si>
  <si>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</si>
  <si>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</si>
  <si>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</si>
  <si>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</si>
  <si>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</si>
  <si>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</si>
  <si>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</si>
  <si>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</si>
  <si>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</si>
  <si>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</si>
  <si>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</si>
  <si>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</si>
  <si>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</si>
  <si>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</si>
  <si>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</si>
  <si>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</si>
  <si>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</si>
  <si>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</si>
  <si>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</si>
  <si>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</si>
  <si>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</si>
  <si>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</si>
  <si>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</si>
  <si>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</si>
  <si>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</si>
  <si>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</si>
  <si>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</si>
  <si>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</si>
  <si>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</si>
  <si>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</si>
  <si>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</si>
  <si>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</si>
  <si>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</si>
  <si>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</si>
  <si>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</si>
  <si>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</si>
  <si>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</si>
  <si>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</si>
  <si>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</si>
  <si>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</si>
  <si>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</si>
  <si>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</si>
  <si>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</si>
  <si>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</si>
  <si>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</si>
  <si>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</si>
  <si>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</si>
  <si>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</si>
  <si>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</si>
  <si>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</si>
  <si>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</si>
  <si>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</si>
  <si>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</si>
  <si>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</si>
  <si>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</si>
  <si>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</si>
  <si>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</si>
  <si>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</si>
  <si>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</si>
  <si>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</si>
  <si>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</si>
  <si>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</si>
  <si>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</si>
  <si>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</si>
  <si>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</si>
  <si>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</si>
  <si>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</si>
  <si>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</si>
  <si>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</si>
  <si>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</si>
  <si>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</si>
  <si>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</si>
  <si>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</si>
  <si>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</si>
  <si>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</si>
  <si>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</si>
  <si>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</si>
  <si>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</si>
  <si>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</si>
  <si>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</si>
  <si>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</si>
  <si>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</si>
  <si>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</si>
  <si>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</si>
  <si>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</si>
  <si>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</si>
  <si>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</si>
  <si>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</si>
  <si>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</si>
  <si>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</si>
  <si>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</si>
  <si>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</si>
  <si>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</si>
  <si>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</si>
  <si>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</si>
  <si>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</si>
  <si>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</si>
  <si>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</si>
  <si>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</si>
  <si>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</si>
  <si>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</si>
  <si>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</si>
  <si>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</si>
  <si>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</si>
  <si>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</si>
  <si>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</si>
  <si>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</si>
  <si>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</si>
  <si>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</si>
  <si>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</si>
  <si>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</si>
  <si>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</si>
  <si>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</si>
  <si>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</si>
  <si>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</si>
  <si>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</si>
  <si>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</si>
  <si>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</si>
  <si>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</si>
  <si>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</si>
  <si>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</si>
  <si>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</si>
  <si>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</si>
  <si>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</si>
  <si>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</si>
  <si>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</si>
  <si>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</si>
  <si>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</si>
  <si>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</si>
  <si>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</si>
  <si>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</si>
  <si>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</si>
  <si>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</si>
  <si>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</si>
  <si>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</si>
  <si>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</si>
  <si>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</si>
  <si>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</si>
  <si>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</si>
  <si>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</si>
  <si>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</si>
  <si>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</si>
  <si>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</si>
  <si>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</si>
  <si>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</si>
  <si>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</si>
  <si>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</si>
  <si>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</si>
  <si>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</si>
  <si>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</si>
  <si>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</si>
  <si>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</si>
  <si>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</si>
  <si>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</si>
  <si>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</si>
  <si>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</si>
  <si>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</si>
  <si>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</si>
  <si>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</si>
  <si>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</si>
  <si>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</si>
  <si>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</si>
  <si>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</si>
  <si>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</si>
  <si>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</si>
  <si>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</si>
  <si>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</si>
  <si>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</si>
  <si>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</si>
  <si>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</si>
  <si>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</si>
  <si>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</si>
  <si>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</si>
  <si>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</si>
  <si>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</si>
  <si>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</si>
  <si>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</si>
  <si>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</si>
  <si>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</si>
  <si>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</si>
  <si>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</si>
  <si>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</si>
  <si>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</si>
  <si>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</si>
  <si>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</si>
  <si>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</si>
  <si>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</si>
  <si>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</si>
  <si>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</si>
  <si>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</si>
  <si>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</si>
  <si>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</si>
  <si>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</si>
  <si>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</si>
  <si>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</si>
  <si>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</si>
  <si>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</si>
  <si>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</si>
  <si>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</si>
  <si>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</si>
  <si>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</si>
  <si>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</si>
  <si>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</si>
  <si>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</si>
  <si>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</si>
  <si>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</si>
  <si>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</si>
  <si>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</si>
  <si>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</si>
  <si>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</si>
  <si>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</si>
  <si>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</si>
  <si>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</si>
  <si>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</si>
  <si>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</si>
  <si>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</si>
  <si>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</si>
  <si>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</si>
  <si>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</si>
  <si>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</si>
  <si>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</si>
  <si>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</si>
  <si>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</si>
  <si>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</si>
  <si>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</si>
  <si>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</si>
  <si>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</si>
  <si>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</si>
  <si>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</si>
  <si>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</si>
  <si>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</si>
  <si>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</si>
  <si>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</si>
  <si>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</si>
  <si>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</si>
  <si>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</si>
  <si>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</si>
  <si>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</si>
  <si>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</si>
  <si>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</si>
  <si>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</si>
  <si>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</si>
  <si>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</si>
  <si>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</si>
  <si>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</si>
  <si>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</si>
  <si>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</si>
  <si>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</si>
  <si>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</si>
  <si>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</si>
  <si>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</si>
  <si>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</si>
  <si>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</si>
  <si>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</si>
  <si>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</si>
  <si>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</si>
  <si>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</si>
  <si>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</si>
  <si>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</si>
  <si>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</si>
  <si>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</si>
  <si>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</si>
  <si>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</si>
  <si>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</si>
  <si>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</si>
  <si>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</si>
  <si>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</si>
  <si>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</si>
  <si>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</si>
  <si>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</si>
  <si>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</si>
  <si>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</si>
  <si>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</si>
  <si>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</si>
  <si>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</si>
  <si>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</si>
  <si>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</si>
  <si>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</si>
  <si>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</si>
  <si>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</si>
  <si>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</si>
  <si>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</si>
  <si>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</si>
  <si>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</si>
  <si>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</si>
  <si>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</si>
  <si>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</si>
  <si>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</si>
  <si>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</si>
  <si>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</si>
  <si>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</si>
  <si>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</si>
  <si>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</si>
  <si>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</si>
  <si>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</si>
  <si>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</si>
  <si>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</si>
  <si>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</si>
  <si>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</si>
  <si>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</si>
  <si>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</si>
  <si>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</si>
  <si>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</si>
  <si>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</si>
  <si>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</si>
  <si>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</si>
  <si>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</si>
  <si>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</si>
  <si>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</si>
  <si>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</si>
  <si>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</si>
  <si>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</si>
  <si>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</si>
  <si>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</si>
  <si>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</si>
  <si>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</si>
  <si>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</si>
  <si>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</si>
  <si>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</si>
  <si>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</si>
  <si>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</si>
  <si>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</si>
  <si>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</si>
  <si>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</si>
  <si>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</si>
  <si>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</si>
  <si>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</si>
  <si>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</si>
  <si>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</si>
  <si>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</si>
  <si>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</si>
  <si>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</si>
  <si>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</si>
  <si>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</si>
  <si>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</si>
  <si>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</si>
  <si>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</si>
  <si>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</si>
  <si>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</si>
  <si>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</si>
  <si>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</si>
  <si>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</si>
  <si>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</si>
  <si>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</si>
  <si>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</si>
  <si>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</si>
  <si>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</si>
  <si>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</si>
  <si>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</si>
  <si>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</si>
  <si>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</si>
  <si>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</si>
  <si>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</si>
  <si>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</si>
  <si>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</si>
  <si>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</si>
  <si>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</si>
  <si>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</si>
  <si>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</si>
  <si>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</si>
  <si>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</si>
  <si>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</si>
  <si>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</si>
  <si>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</si>
  <si>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</si>
  <si>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</si>
  <si>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</si>
  <si>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</si>
  <si>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</si>
  <si>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</si>
  <si>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</si>
  <si>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</si>
  <si>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</si>
  <si>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</si>
  <si>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</si>
  <si>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</si>
  <si>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</si>
  <si>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</si>
  <si>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</si>
  <si>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</si>
  <si>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</si>
  <si>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</si>
  <si>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</si>
  <si>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</si>
  <si>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</si>
  <si>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</si>
  <si>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</si>
  <si>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</si>
  <si>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</si>
  <si>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</si>
  <si>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</si>
  <si>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</si>
  <si>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</si>
  <si>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</si>
  <si>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</si>
  <si>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</si>
  <si>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</si>
  <si>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</si>
  <si>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</si>
  <si>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</si>
  <si>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</si>
  <si>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</si>
  <si>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</si>
  <si>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</si>
  <si>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</si>
  <si>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</si>
  <si>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</si>
  <si>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</si>
  <si>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</si>
  <si>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</si>
  <si>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</si>
  <si>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</si>
  <si>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</si>
  <si>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</si>
  <si>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</si>
  <si>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</si>
  <si>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</si>
  <si>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</si>
  <si>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</si>
  <si>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</si>
  <si>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</si>
  <si>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</si>
  <si>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</si>
  <si>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</si>
  <si>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</si>
  <si>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</si>
  <si>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</si>
  <si>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</si>
  <si>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</si>
  <si>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</si>
  <si>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</si>
  <si>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</si>
  <si>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</si>
  <si>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</si>
  <si>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</si>
  <si>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</si>
  <si>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</si>
  <si>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</si>
  <si>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</si>
  <si>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</si>
  <si>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</si>
  <si>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</si>
  <si>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</si>
  <si>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</si>
  <si>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</si>
  <si>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</si>
  <si>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</si>
  <si>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</si>
  <si>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</si>
  <si>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</si>
  <si>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</si>
  <si>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</si>
  <si>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</si>
  <si>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</si>
  <si>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</si>
  <si>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</si>
  <si>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</si>
  <si>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</si>
  <si>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</si>
  <si>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</si>
  <si>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</si>
  <si>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</si>
  <si>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</si>
  <si>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</si>
  <si>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</si>
  <si>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</si>
  <si>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</si>
  <si>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</si>
  <si>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</si>
  <si>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</si>
  <si>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</si>
  <si>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</si>
  <si>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</si>
  <si>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</si>
  <si>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</si>
  <si>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</si>
  <si>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</si>
  <si>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</si>
  <si>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</si>
  <si>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</si>
  <si>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</si>
  <si>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</si>
  <si>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</si>
  <si>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</si>
  <si>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</si>
  <si>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</si>
  <si>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</si>
  <si>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</si>
  <si>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</si>
  <si>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</si>
  <si>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</si>
  <si>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</si>
  <si>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</si>
  <si>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</si>
  <si>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</si>
  <si>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</si>
  <si>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</si>
  <si>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</si>
  <si>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</si>
  <si>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</si>
  <si>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</si>
  <si>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</si>
  <si>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</si>
  <si>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</si>
  <si>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</si>
  <si>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</si>
  <si>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</si>
  <si>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</si>
  <si>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</si>
  <si>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</si>
  <si>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</si>
  <si>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</si>
  <si>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</si>
  <si>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</si>
  <si>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</si>
  <si>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</si>
  <si>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</si>
  <si>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</si>
  <si>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</si>
  <si>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</si>
  <si>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</si>
  <si>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</si>
  <si>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</si>
  <si>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</si>
  <si>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</si>
  <si>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</si>
  <si>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</si>
  <si>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</si>
  <si>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</si>
  <si>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</si>
  <si>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</si>
  <si>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</si>
  <si>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</si>
  <si>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</si>
  <si>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</si>
  <si>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</si>
  <si>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</si>
  <si>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</si>
  <si>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</si>
  <si>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</si>
  <si>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</si>
  <si>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</si>
  <si>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</si>
  <si>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</si>
  <si>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</si>
  <si>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</si>
  <si>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</si>
  <si>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</si>
  <si>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</si>
  <si>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</si>
  <si>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</si>
  <si>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</si>
  <si>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</si>
  <si>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</si>
  <si>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</si>
  <si>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</si>
  <si>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</si>
  <si>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</si>
  <si>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</si>
  <si>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</si>
  <si>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</si>
  <si>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</si>
  <si>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</si>
  <si>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</si>
  <si>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</si>
  <si>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</si>
  <si>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</si>
  <si>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</si>
  <si>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</si>
  <si>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</si>
  <si>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</si>
  <si>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</si>
  <si>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</si>
  <si>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</si>
  <si>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</si>
  <si>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</si>
  <si>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</si>
  <si>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</si>
  <si>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</si>
  <si>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</si>
  <si>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</si>
  <si>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</si>
  <si>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</si>
  <si>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</si>
  <si>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</si>
  <si>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</si>
  <si>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</si>
  <si>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</si>
  <si>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</si>
  <si>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</si>
  <si>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</si>
  <si>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</si>
  <si>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</si>
  <si>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</si>
  <si>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</si>
  <si>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</si>
  <si>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</si>
  <si>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</si>
  <si>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</si>
  <si>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</si>
  <si>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</si>
  <si>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</si>
  <si>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</si>
  <si>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</si>
  <si>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</si>
  <si>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</si>
  <si>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</si>
  <si>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</si>
  <si>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</si>
  <si>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</si>
  <si>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</si>
  <si>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</si>
  <si>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</si>
  <si>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</si>
  <si>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</si>
  <si>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</si>
  <si>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</si>
  <si>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</si>
  <si>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</si>
  <si>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</si>
  <si>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</si>
  <si>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</si>
  <si>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</si>
  <si>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</si>
  <si>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</si>
  <si>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</si>
  <si>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</si>
  <si>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</si>
  <si>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</si>
  <si>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</si>
  <si>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</si>
  <si>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</si>
  <si>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</si>
  <si>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</si>
  <si>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</si>
  <si>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</si>
  <si>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</si>
  <si>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</si>
  <si>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</si>
  <si>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</si>
  <si>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</si>
  <si>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</si>
  <si>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</si>
  <si>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</si>
  <si>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</si>
  <si>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</si>
  <si>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</si>
  <si>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</si>
  <si>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</si>
  <si>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</si>
  <si>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</si>
  <si>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</si>
  <si>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</si>
  <si>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</si>
  <si>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</si>
  <si>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</si>
  <si>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</si>
  <si>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</si>
  <si>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</si>
  <si>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</si>
  <si>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</si>
  <si>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</si>
  <si>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</si>
  <si>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</si>
  <si>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</si>
  <si>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</si>
  <si>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</si>
  <si>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</si>
  <si>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</si>
  <si>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</si>
  <si>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</si>
  <si>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</si>
  <si>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</si>
  <si>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</si>
  <si>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</si>
  <si>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</si>
  <si>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</si>
  <si>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</si>
  <si>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</si>
  <si>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</si>
  <si>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</si>
  <si>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</si>
  <si>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</si>
  <si>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</si>
  <si>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</si>
  <si>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</si>
  <si>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</si>
  <si>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</si>
  <si>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</si>
  <si>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</si>
  <si>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</si>
  <si>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</si>
  <si>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</si>
  <si>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</si>
  <si>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</si>
  <si>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</si>
  <si>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</si>
  <si>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</si>
  <si>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</si>
  <si>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</si>
  <si>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</si>
  <si>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</si>
  <si>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</si>
  <si>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</si>
  <si>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</si>
  <si>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</si>
  <si>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</si>
  <si>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</si>
  <si>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</si>
  <si>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</si>
  <si>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</si>
  <si>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</si>
  <si>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</si>
  <si>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</si>
  <si>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</si>
  <si>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</si>
  <si>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</si>
  <si>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</si>
  <si>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</si>
  <si>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</si>
  <si>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</si>
  <si>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</si>
  <si>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</si>
  <si>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</si>
  <si>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</si>
  <si>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</si>
  <si>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</si>
  <si>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</si>
  <si>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</si>
  <si>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</si>
  <si>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</si>
  <si>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</si>
  <si>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</si>
  <si>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</si>
  <si>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</si>
  <si>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</si>
  <si>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</si>
  <si>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</si>
  <si>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</si>
  <si>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</si>
  <si>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</si>
  <si>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</si>
  <si>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</si>
  <si>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</si>
  <si>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</si>
  <si>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</si>
  <si>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</si>
  <si>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</si>
  <si>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</si>
  <si>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</si>
  <si>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</si>
  <si>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</si>
  <si>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</si>
  <si>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</si>
  <si>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</si>
  <si>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</si>
  <si>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</si>
  <si>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</si>
  <si>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</si>
  <si>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</si>
  <si>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</si>
  <si>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</si>
  <si>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</si>
  <si>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</si>
  <si>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</si>
  <si>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</si>
  <si>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</si>
  <si>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</si>
  <si>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</si>
  <si>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</si>
  <si>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</si>
  <si>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</si>
  <si>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</si>
  <si>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</si>
  <si>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</si>
  <si>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</si>
  <si>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</si>
  <si>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</si>
  <si>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</si>
  <si>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</si>
  <si>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</si>
  <si>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</si>
  <si>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</si>
  <si>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</si>
  <si>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</si>
  <si>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</si>
  <si>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</si>
  <si>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</si>
  <si>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</si>
  <si>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</si>
  <si>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</si>
  <si>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</si>
  <si>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</si>
  <si>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</si>
  <si>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</si>
  <si>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</si>
  <si>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</si>
  <si>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</si>
  <si>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</si>
  <si>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</si>
  <si>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</si>
  <si>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</si>
  <si>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</si>
  <si>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</si>
  <si>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</si>
  <si>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</si>
  <si>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</si>
  <si>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</si>
  <si>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</si>
  <si>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</si>
  <si>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</si>
  <si>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</si>
  <si>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</si>
  <si>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</si>
  <si>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</si>
  <si>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</si>
  <si>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</si>
  <si>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</si>
  <si>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</si>
  <si>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</si>
  <si>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</si>
  <si>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</si>
  <si>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</si>
  <si>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</si>
  <si>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</si>
  <si>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</si>
  <si>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</si>
  <si>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</si>
  <si>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</si>
  <si>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</si>
  <si>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</si>
  <si>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</si>
  <si>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</si>
  <si>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</si>
  <si>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</si>
  <si>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</si>
  <si>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</si>
  <si>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</si>
  <si>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</si>
  <si>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</si>
  <si>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</si>
  <si>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</si>
  <si>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</si>
  <si>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</si>
  <si>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</si>
  <si>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</si>
  <si>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</si>
  <si>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</si>
  <si>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</si>
  <si>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</si>
  <si>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</si>
  <si>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</si>
  <si>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</si>
  <si>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</si>
  <si>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</si>
  <si>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</si>
  <si>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</si>
  <si>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</si>
  <si>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</si>
  <si>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</si>
  <si>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</si>
  <si>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</si>
  <si>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</si>
  <si>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</si>
  <si>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</si>
  <si>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</si>
  <si>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</si>
  <si>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</si>
  <si>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</si>
  <si>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</si>
  <si>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</si>
  <si>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</si>
  <si>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</si>
  <si>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</si>
  <si>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</si>
  <si>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</si>
  <si>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</si>
  <si>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</si>
  <si>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</si>
  <si>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</si>
  <si>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</si>
  <si>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</si>
  <si>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</si>
  <si>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</si>
  <si>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</si>
  <si>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</si>
  <si>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</si>
  <si>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</si>
  <si>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</si>
  <si>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</si>
  <si>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</si>
  <si>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</si>
  <si>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</si>
  <si>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</si>
  <si>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</si>
  <si>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</si>
  <si>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</si>
  <si>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</si>
  <si>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</si>
  <si>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</si>
  <si>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</si>
  <si>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</si>
  <si>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</si>
  <si>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</si>
  <si>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</si>
  <si>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</si>
  <si>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</si>
  <si>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</si>
  <si>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</si>
  <si>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</si>
  <si>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</si>
  <si>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</si>
  <si>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</si>
  <si>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</si>
  <si>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</si>
  <si>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</si>
  <si>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</si>
  <si>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</si>
  <si>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</si>
  <si>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</si>
  <si>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</si>
  <si>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</si>
  <si>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</si>
  <si>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</si>
  <si>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</si>
  <si>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</si>
  <si>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</si>
  <si>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</si>
  <si>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</si>
  <si>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</si>
  <si>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</si>
  <si>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</si>
  <si>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</si>
  <si>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</si>
  <si>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</si>
  <si>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</si>
  <si>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</si>
  <si>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</si>
  <si>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</si>
  <si>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</si>
  <si>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</si>
  <si>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</si>
  <si>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</si>
  <si>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</si>
  <si>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</si>
  <si>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</si>
  <si>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</si>
  <si>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</si>
  <si>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</si>
  <si>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</si>
  <si>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</si>
  <si>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</si>
  <si>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</si>
  <si>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</si>
  <si>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</si>
  <si>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</si>
  <si>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</si>
  <si>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</si>
  <si>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</si>
  <si>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</si>
  <si>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</si>
  <si>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</si>
  <si>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</si>
  <si>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</si>
  <si>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</si>
  <si>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</si>
  <si>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</si>
  <si>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</si>
  <si>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</si>
  <si>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</si>
  <si>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</si>
  <si>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</si>
  <si>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</si>
  <si>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</si>
  <si>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</si>
  <si>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</si>
  <si>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</si>
  <si>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</si>
  <si>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</si>
  <si>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</si>
  <si>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</si>
  <si>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</si>
  <si>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</si>
  <si>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</si>
  <si>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</si>
  <si>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</si>
  <si>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</si>
  <si>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</si>
  <si>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</si>
  <si>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</si>
  <si>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</si>
  <si>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</si>
  <si>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</si>
  <si>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</si>
  <si>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</si>
  <si>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</si>
  <si>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</si>
  <si>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</si>
  <si>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</si>
  <si>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</si>
  <si>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</si>
  <si>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</si>
  <si>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</si>
  <si>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</si>
  <si>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</si>
  <si>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</si>
  <si>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</si>
  <si>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</si>
  <si>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</si>
  <si>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</si>
  <si>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</si>
  <si>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</si>
  <si>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</si>
  <si>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</si>
  <si>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</si>
  <si>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</si>
  <si>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</si>
  <si>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</si>
  <si>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</si>
  <si>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</si>
  <si>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</si>
  <si>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</si>
  <si>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</si>
  <si>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</si>
  <si>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</si>
  <si>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</si>
  <si>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</si>
  <si>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</si>
  <si>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</si>
  <si>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</si>
  <si>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</si>
  <si>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</si>
  <si>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</si>
  <si>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</si>
  <si>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</si>
  <si>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</si>
  <si>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</si>
  <si>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</si>
  <si>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</si>
  <si>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</si>
  <si>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</si>
  <si>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</si>
  <si>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</si>
  <si>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</si>
  <si>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</si>
  <si>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</si>
  <si>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</si>
  <si>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</si>
  <si>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</si>
  <si>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</si>
  <si>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</si>
  <si>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</si>
  <si>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</si>
  <si>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</si>
  <si>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</si>
  <si>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</si>
  <si>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</si>
  <si>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</si>
  <si>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</si>
  <si>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</si>
  <si>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</si>
  <si>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</si>
  <si>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</si>
  <si>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</si>
  <si>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</si>
  <si>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</si>
  <si>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</si>
  <si>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</si>
  <si>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</si>
  <si>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</si>
  <si>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</si>
  <si>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</si>
  <si>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</si>
  <si>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</si>
  <si>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</si>
  <si>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</si>
  <si>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</si>
  <si>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</si>
  <si>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</si>
  <si>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</si>
  <si>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</si>
  <si>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</si>
  <si>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</si>
  <si>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</si>
  <si>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</si>
  <si>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</si>
  <si>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</si>
  <si>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</si>
  <si>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</si>
  <si>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</si>
  <si>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</si>
  <si>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</si>
  <si>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</si>
  <si>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</si>
  <si>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</si>
  <si>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</si>
  <si>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</si>
  <si>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</si>
  <si>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</si>
  <si>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</si>
  <si>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</si>
  <si>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</si>
  <si>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</si>
  <si>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</si>
  <si>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</si>
  <si>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</si>
  <si>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</si>
  <si>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</si>
  <si>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</si>
  <si>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</si>
  <si>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</si>
  <si>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</si>
  <si>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</si>
  <si>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</si>
  <si>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</si>
  <si>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</si>
  <si>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</si>
  <si>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</si>
  <si>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</si>
  <si>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</si>
  <si>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</si>
  <si>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</si>
  <si>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</si>
  <si>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</si>
  <si>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</si>
  <si>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</si>
  <si>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</si>
  <si>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</si>
  <si>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</si>
  <si>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</si>
  <si>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</si>
  <si>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</si>
  <si>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</si>
  <si>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</si>
  <si>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</si>
  <si>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</si>
  <si>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</si>
  <si>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</si>
  <si>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</si>
  <si>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</si>
  <si>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</si>
  <si>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</si>
  <si>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</si>
  <si>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</si>
  <si>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</si>
  <si>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</si>
  <si>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</si>
  <si>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</si>
  <si>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</si>
  <si>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</si>
  <si>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</si>
  <si>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</si>
  <si>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</si>
  <si>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</si>
  <si>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</si>
  <si>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</si>
  <si>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</si>
  <si>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</si>
  <si>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</si>
  <si>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</si>
  <si>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</si>
  <si>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</si>
  <si>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</si>
  <si>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</si>
  <si>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</si>
  <si>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</si>
  <si>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</si>
  <si>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</si>
  <si>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</si>
  <si>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</si>
  <si>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</si>
  <si>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</si>
  <si>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</si>
  <si>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</si>
  <si>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</si>
  <si>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</si>
  <si>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</si>
  <si>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</si>
  <si>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</si>
  <si>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</si>
  <si>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</si>
  <si>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</si>
  <si>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</si>
  <si>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</si>
  <si>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</si>
  <si>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</si>
  <si>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</si>
  <si>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</si>
  <si>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</si>
  <si>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</si>
  <si>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</si>
  <si>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</si>
  <si>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</si>
  <si>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</si>
  <si>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</si>
  <si>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</si>
  <si>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</si>
  <si>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</si>
  <si>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</si>
  <si>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</si>
  <si>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</si>
  <si>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</si>
  <si>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</si>
  <si>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</si>
  <si>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</si>
  <si>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</si>
  <si>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</si>
  <si>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</si>
  <si>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</si>
  <si>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</si>
  <si>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</si>
  <si>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</si>
  <si>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</si>
  <si>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</si>
  <si>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</si>
  <si>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</si>
  <si>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</si>
  <si>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</si>
  <si>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</si>
  <si>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</si>
  <si>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</si>
  <si>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</si>
  <si>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</si>
  <si>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</si>
  <si>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</si>
  <si>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</si>
  <si>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</si>
  <si>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</si>
  <si>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</si>
  <si>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</si>
  <si>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</si>
  <si>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</si>
  <si>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</si>
  <si>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</si>
  <si>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</si>
  <si>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</si>
  <si>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</si>
  <si>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</si>
  <si>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</si>
  <si>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</si>
  <si>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</si>
  <si>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</si>
  <si>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</si>
  <si>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</si>
  <si>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</si>
  <si>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</si>
  <si>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</si>
  <si>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</si>
  <si>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</si>
  <si>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</si>
  <si>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</si>
  <si>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</si>
  <si>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</si>
  <si>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</si>
  <si>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</si>
  <si>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</si>
  <si>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</si>
  <si>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</si>
  <si>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</si>
  <si>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</si>
  <si>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</si>
  <si>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</si>
  <si>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</si>
  <si>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</si>
  <si>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</si>
  <si>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</si>
  <si>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</si>
  <si>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</si>
  <si>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</si>
  <si>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</si>
  <si>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</si>
  <si>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</si>
  <si>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</si>
  <si>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</si>
  <si>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</si>
  <si>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</si>
  <si>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</si>
  <si>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</si>
  <si>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</si>
  <si>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</si>
  <si>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</si>
  <si>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</si>
  <si>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</si>
  <si>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</si>
  <si>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</si>
  <si>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</si>
  <si>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</si>
  <si>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</si>
  <si>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</si>
  <si>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</si>
  <si>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</si>
  <si>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</si>
  <si>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</si>
  <si>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</si>
  <si>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</si>
  <si>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</si>
  <si>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</si>
  <si>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</si>
  <si>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</si>
  <si>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</si>
  <si>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</si>
  <si>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</si>
  <si>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</si>
  <si>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</si>
  <si>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</si>
  <si>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</si>
  <si>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</si>
  <si>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</si>
  <si>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</si>
  <si>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</si>
  <si>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</si>
  <si>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</si>
  <si>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</si>
  <si>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</si>
  <si>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</si>
  <si>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</si>
  <si>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</si>
  <si>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</si>
  <si>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</si>
  <si>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</si>
  <si>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</si>
  <si>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</si>
  <si>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</si>
  <si>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</si>
  <si>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</si>
  <si>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</si>
  <si>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</si>
  <si>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</si>
  <si>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</si>
  <si>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</si>
  <si>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</si>
  <si>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</si>
  <si>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</si>
  <si>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</si>
  <si>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</si>
  <si>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</si>
  <si>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</si>
  <si>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</si>
  <si>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</si>
  <si>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</si>
  <si>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</si>
  <si>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</si>
  <si>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</si>
  <si>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</si>
  <si>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</si>
  <si>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</si>
  <si>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</si>
  <si>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</si>
  <si>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</si>
  <si>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</si>
  <si>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</si>
  <si>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</si>
  <si>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</si>
  <si>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</si>
  <si>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</si>
  <si>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</si>
  <si>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</si>
  <si>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</si>
  <si>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</si>
  <si>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</si>
  <si>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</si>
  <si>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</si>
  <si>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</si>
  <si>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</si>
  <si>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</si>
  <si>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</si>
  <si>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</si>
  <si>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</si>
  <si>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</si>
  <si>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</si>
  <si>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</si>
  <si>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</si>
  <si>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</si>
  <si>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</si>
  <si>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</si>
  <si>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</si>
  <si>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</si>
  <si>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</si>
  <si>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</si>
  <si>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</si>
  <si>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</si>
  <si>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</si>
  <si>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</si>
  <si>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</si>
  <si>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</si>
  <si>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</si>
  <si>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</si>
  <si>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</si>
  <si>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</si>
  <si>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</si>
  <si>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</si>
  <si>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</si>
  <si>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</si>
  <si>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</si>
  <si>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</si>
  <si>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</si>
  <si>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</si>
  <si>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</si>
  <si>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</si>
  <si>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</si>
  <si>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</si>
  <si>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</si>
  <si>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</si>
  <si>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</si>
  <si>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</si>
  <si>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</si>
  <si>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</si>
  <si>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</si>
  <si>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</si>
  <si>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</si>
  <si>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</si>
  <si>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</si>
  <si>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</si>
  <si>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</si>
  <si>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</si>
  <si>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</si>
  <si>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</si>
  <si>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</si>
  <si>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</si>
  <si>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</si>
  <si>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</si>
  <si>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</si>
  <si>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</si>
  <si>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</si>
  <si>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</si>
  <si>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</si>
  <si>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</si>
  <si>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</si>
  <si>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</si>
  <si>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</si>
  <si>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</si>
  <si>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</si>
  <si>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</si>
  <si>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</si>
  <si>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</si>
  <si>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</si>
  <si>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</si>
  <si>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</si>
  <si>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</si>
  <si>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</si>
  <si>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</si>
  <si>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</si>
  <si>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</si>
  <si>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</si>
  <si>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</si>
  <si>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</si>
  <si>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</si>
  <si>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</si>
  <si>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</si>
  <si>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</si>
  <si>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</si>
  <si>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</si>
  <si>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</si>
  <si>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</si>
  <si>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</si>
  <si>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</si>
  <si>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</si>
  <si>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</si>
  <si>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</si>
  <si>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</si>
  <si>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</si>
  <si>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</si>
  <si>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</si>
  <si>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</si>
  <si>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</si>
  <si>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</si>
  <si>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</si>
  <si>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</si>
  <si>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</si>
  <si>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</si>
  <si>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</si>
  <si>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</si>
  <si>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</si>
  <si>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</si>
  <si>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</si>
  <si>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</si>
  <si>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</si>
  <si>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</si>
  <si>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</si>
  <si>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</si>
  <si>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</si>
  <si>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</si>
  <si>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</si>
  <si>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</si>
  <si>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</si>
  <si>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</si>
  <si>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</si>
  <si>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</si>
  <si>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</si>
  <si>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</si>
  <si>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</si>
  <si>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</si>
  <si>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</si>
  <si>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</si>
  <si>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</si>
  <si>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</si>
  <si>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</si>
  <si>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</si>
  <si>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</si>
  <si>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</si>
  <si>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</si>
  <si>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</si>
  <si>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</si>
  <si>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</si>
  <si>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</si>
  <si>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</si>
  <si>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</si>
  <si>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</si>
  <si>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</si>
  <si>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</si>
  <si>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</si>
  <si>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</si>
  <si>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</si>
  <si>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</si>
  <si>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</si>
  <si>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</si>
  <si>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</si>
  <si>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</si>
  <si>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</si>
  <si>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</si>
  <si>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</si>
  <si>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</si>
  <si>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</si>
  <si>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</si>
  <si>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</si>
  <si>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</si>
  <si>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</si>
  <si>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</si>
  <si>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</si>
  <si>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</si>
  <si>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</si>
  <si>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</si>
  <si>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</si>
  <si>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</si>
  <si>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</si>
  <si>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</si>
  <si>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</si>
  <si>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</si>
  <si>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</si>
  <si>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</si>
  <si>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</si>
  <si>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</si>
  <si>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</si>
  <si>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</si>
  <si>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</si>
  <si>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</si>
  <si>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</si>
  <si>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</si>
  <si>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</si>
  <si>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</si>
  <si>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</si>
  <si>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</si>
  <si>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</si>
  <si>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</si>
  <si>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</si>
  <si>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</si>
  <si>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</si>
  <si>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</si>
  <si>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</si>
  <si>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</si>
  <si>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</si>
  <si>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</si>
  <si>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</si>
  <si>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</si>
  <si>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</si>
  <si>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</si>
  <si>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</si>
  <si>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</si>
  <si>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</si>
  <si>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</si>
  <si>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</si>
  <si>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</si>
  <si>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</si>
  <si>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</si>
  <si>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</si>
  <si>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</si>
  <si>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</si>
  <si>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</si>
  <si>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</si>
  <si>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</si>
  <si>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</si>
  <si>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</si>
  <si>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</si>
  <si>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</si>
  <si>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</si>
  <si>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</si>
  <si>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</si>
  <si>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</si>
  <si>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</si>
  <si>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</si>
  <si>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</si>
  <si>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</si>
  <si>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</si>
  <si>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</si>
  <si>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</si>
  <si>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</si>
  <si>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</si>
  <si>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</si>
  <si>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</si>
  <si>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</si>
  <si>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</si>
  <si>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</si>
  <si>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</si>
  <si>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</si>
  <si>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</si>
  <si>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</si>
  <si>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</si>
  <si>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</si>
  <si>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</si>
  <si>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</si>
  <si>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</si>
  <si>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</si>
  <si>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</si>
  <si>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</si>
  <si>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</si>
  <si>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</si>
  <si>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</si>
  <si>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</si>
  <si>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</si>
  <si>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</si>
  <si>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</si>
  <si>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</si>
  <si>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</si>
  <si>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</si>
  <si>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</si>
  <si>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</si>
  <si>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</si>
  <si>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</si>
  <si>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</si>
  <si>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</si>
  <si>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</si>
  <si>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</si>
  <si>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</si>
  <si>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</si>
  <si>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</si>
  <si>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</si>
  <si>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</si>
  <si>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</si>
  <si>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</si>
  <si>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</si>
  <si>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</si>
  <si>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</si>
  <si>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</si>
  <si>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</si>
  <si>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</si>
  <si>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</si>
  <si>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</si>
  <si>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</si>
  <si>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</si>
  <si>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</si>
  <si>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</si>
  <si>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</si>
  <si>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</si>
  <si>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</si>
  <si>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</si>
  <si>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</si>
  <si>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</si>
  <si>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</si>
  <si>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</si>
  <si>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</si>
  <si>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</si>
  <si>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</si>
  <si>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</si>
  <si>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</si>
  <si>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</si>
  <si>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</si>
  <si>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</si>
  <si>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</si>
  <si>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</si>
  <si>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</si>
  <si>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</si>
  <si>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</si>
  <si>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</si>
  <si>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</si>
  <si>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</si>
  <si>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</si>
  <si>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</si>
  <si>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</si>
  <si>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</si>
  <si>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</si>
  <si>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</si>
  <si>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</si>
  <si>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</si>
  <si>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</si>
  <si>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</si>
  <si>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</si>
  <si>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</si>
  <si>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</si>
  <si>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</si>
  <si>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</si>
  <si>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</si>
  <si>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</si>
  <si>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</si>
  <si>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</si>
  <si>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</si>
  <si>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</si>
  <si>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</si>
  <si>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</si>
  <si>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</si>
  <si>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</si>
  <si>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</si>
  <si>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</si>
  <si>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</si>
  <si>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</si>
  <si>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</si>
  <si>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</si>
  <si>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</si>
  <si>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</si>
  <si>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</si>
  <si>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</si>
  <si>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</si>
  <si>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</si>
  <si>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</si>
  <si>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</si>
  <si>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</si>
  <si>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</si>
  <si>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</si>
  <si>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</si>
  <si>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</si>
  <si>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</si>
  <si>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</si>
  <si>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</si>
  <si>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</si>
  <si>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</si>
  <si>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</si>
  <si>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</si>
  <si>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</si>
  <si>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</si>
  <si>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</si>
  <si>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</si>
  <si>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</si>
  <si>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</si>
  <si>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</si>
  <si>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</si>
  <si>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</si>
  <si>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</si>
  <si>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</si>
  <si>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</si>
  <si>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</si>
  <si>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</si>
  <si>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</si>
  <si>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</si>
  <si>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</si>
  <si>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</si>
  <si>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</si>
  <si>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</si>
  <si>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</si>
  <si>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</si>
  <si>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</si>
  <si>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</si>
  <si>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</si>
  <si>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</si>
  <si>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</si>
  <si>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</si>
  <si>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</si>
  <si>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</si>
  <si>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</si>
  <si>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</si>
  <si>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</si>
  <si>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</si>
  <si>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</si>
  <si>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</si>
  <si>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</si>
  <si>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</si>
  <si>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</si>
  <si>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</si>
  <si>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</si>
  <si>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</si>
  <si>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</si>
  <si>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</si>
  <si>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</si>
  <si>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</si>
  <si>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</si>
  <si>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</si>
  <si>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</si>
  <si>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</si>
  <si>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</si>
  <si>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</si>
  <si>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</si>
  <si>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</si>
  <si>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</si>
  <si>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</si>
  <si>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</si>
  <si>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</si>
  <si>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</si>
  <si>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</si>
  <si>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</si>
  <si>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</si>
  <si>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</si>
  <si>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</si>
  <si>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</si>
  <si>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</si>
  <si>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</si>
  <si>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</si>
  <si>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</si>
  <si>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</si>
  <si>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</si>
  <si>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</si>
  <si>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</si>
  <si>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</si>
  <si>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</si>
  <si>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</si>
  <si>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</si>
  <si>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</si>
  <si>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</si>
  <si>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</si>
  <si>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</si>
  <si>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</si>
  <si>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</si>
  <si>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</si>
  <si>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</si>
  <si>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</si>
  <si>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</si>
  <si>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</si>
  <si>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</si>
  <si>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</si>
  <si>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</si>
  <si>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</si>
  <si>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</si>
  <si>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</si>
  <si>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</si>
  <si>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</si>
  <si>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</si>
  <si>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</si>
  <si>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</si>
  <si>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</si>
  <si>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</si>
  <si>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</si>
  <si>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</si>
  <si>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</si>
  <si>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</si>
  <si>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</si>
  <si>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</si>
  <si>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</si>
  <si>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</si>
  <si>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</si>
  <si>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</si>
  <si>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</si>
  <si>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</si>
  <si>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</si>
  <si>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</si>
  <si>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</si>
  <si>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</si>
  <si>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</si>
  <si>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</si>
  <si>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</si>
  <si>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</si>
  <si>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</si>
  <si>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</si>
  <si>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</si>
  <si>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</si>
  <si>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</si>
  <si>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</si>
  <si>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</si>
  <si>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</si>
  <si>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</si>
  <si>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</si>
  <si>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</si>
  <si>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</si>
  <si>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</si>
  <si>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</si>
  <si>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</si>
  <si>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</si>
  <si>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</si>
  <si>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</si>
  <si>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</si>
  <si>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</si>
  <si>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</si>
  <si>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</si>
  <si>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</si>
  <si>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</si>
  <si>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</si>
  <si>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</si>
  <si>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</si>
  <si>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</si>
  <si>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</si>
  <si>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</si>
  <si>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</si>
  <si>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</si>
  <si>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</si>
  <si>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</si>
  <si>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</si>
  <si>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</si>
  <si>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</si>
  <si>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</si>
  <si>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</si>
  <si>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</si>
  <si>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</si>
  <si>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</si>
  <si>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</si>
  <si>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</si>
  <si>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</si>
  <si>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</si>
  <si>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</si>
  <si>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</si>
  <si>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</si>
  <si>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</si>
  <si>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</si>
  <si>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</si>
  <si>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</si>
  <si>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</si>
  <si>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</si>
  <si>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</si>
  <si>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</si>
  <si>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</si>
  <si>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</si>
  <si>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</si>
  <si>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</si>
  <si>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</si>
  <si>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</si>
  <si>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</si>
  <si>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</si>
  <si>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</si>
  <si>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</si>
  <si>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</si>
  <si>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</si>
  <si>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</si>
  <si>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</si>
  <si>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</si>
  <si>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</si>
  <si>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</si>
  <si>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</si>
  <si>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</si>
  <si>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</si>
  <si>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</si>
  <si>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</si>
  <si>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</si>
  <si>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</si>
  <si>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</si>
  <si>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</si>
  <si>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</si>
  <si>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</si>
  <si>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</si>
  <si>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</si>
  <si>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</si>
  <si>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</si>
  <si>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</si>
  <si>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</si>
  <si>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</si>
  <si>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</si>
  <si>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</si>
  <si>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</si>
  <si>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</si>
  <si>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</si>
  <si>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</si>
  <si>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</si>
  <si>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</si>
  <si>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</si>
  <si>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</si>
  <si>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</si>
  <si>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</si>
  <si>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</si>
  <si>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</si>
  <si>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</si>
  <si>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</si>
  <si>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</si>
  <si>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</si>
  <si>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</si>
  <si>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</si>
  <si>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</si>
  <si>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</si>
  <si>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</si>
  <si>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</si>
  <si>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</si>
  <si>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</si>
  <si>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</si>
  <si>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</si>
  <si>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</si>
  <si>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</si>
  <si>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</si>
  <si>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</si>
  <si>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</si>
  <si>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</si>
  <si>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</si>
  <si>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</si>
  <si>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</si>
  <si>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</si>
  <si>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</si>
  <si>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</si>
  <si>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</si>
  <si>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</si>
  <si>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</si>
  <si>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</si>
  <si>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</si>
  <si>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</si>
  <si>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</si>
  <si>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</si>
  <si>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</si>
  <si>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</si>
  <si>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</si>
  <si>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</si>
  <si>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</si>
  <si>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</si>
  <si>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</si>
  <si>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</si>
  <si>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</si>
  <si>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</si>
  <si>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</si>
  <si>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</si>
  <si>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</si>
  <si>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</si>
  <si>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</si>
  <si>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</si>
  <si>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</si>
  <si>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</si>
  <si>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</si>
  <si>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</si>
  <si>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</si>
  <si>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</si>
  <si>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</si>
  <si>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</si>
  <si>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</si>
  <si>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</si>
  <si>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</si>
  <si>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</si>
  <si>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</si>
  <si>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</si>
  <si>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</si>
  <si>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</si>
  <si>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</si>
  <si>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</si>
  <si>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</si>
  <si>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</si>
  <si>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</si>
  <si>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</si>
  <si>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</si>
  <si>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</si>
  <si>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</si>
  <si>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</si>
  <si>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</si>
  <si>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</si>
  <si>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</si>
  <si>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</si>
  <si>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</si>
  <si>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</si>
  <si>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</si>
  <si>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</si>
  <si>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</si>
  <si>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</si>
  <si>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</si>
  <si>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</si>
  <si>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</si>
  <si>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</si>
  <si>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</si>
  <si>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</si>
  <si>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</si>
  <si>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</si>
  <si>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</si>
  <si>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</si>
  <si>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</si>
  <si>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</si>
  <si>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</si>
  <si>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</si>
  <si>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</si>
  <si>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</si>
  <si>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</si>
  <si>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</si>
  <si>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</si>
  <si>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</si>
  <si>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</si>
  <si>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</si>
  <si>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</si>
  <si>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</si>
  <si>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</si>
  <si>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</si>
  <si>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</si>
  <si>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</si>
  <si>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</si>
  <si>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</si>
  <si>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</si>
  <si>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</si>
  <si>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</si>
  <si>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</si>
  <si>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</si>
  <si>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</si>
  <si>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</si>
  <si>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</si>
  <si>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</si>
  <si>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</si>
  <si>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</si>
  <si>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</si>
  <si>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</si>
  <si>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</si>
  <si>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</si>
  <si>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</si>
  <si>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</si>
  <si>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</si>
  <si>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</si>
  <si>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</si>
  <si>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</si>
  <si>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</si>
  <si>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</si>
  <si>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</si>
  <si>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</si>
  <si>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</si>
  <si>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</si>
  <si>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</si>
  <si>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</si>
  <si>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</si>
  <si>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</si>
  <si>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</si>
  <si>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</si>
  <si>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</si>
  <si>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</si>
  <si>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</si>
  <si>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</si>
  <si>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</si>
  <si>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</si>
  <si>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</si>
  <si>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</si>
  <si>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</si>
  <si>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</si>
  <si>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</si>
  <si>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</si>
  <si>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</si>
  <si>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</si>
  <si>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</si>
  <si>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</si>
  <si>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</si>
  <si>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</si>
  <si>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</si>
  <si>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</si>
  <si>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</si>
  <si>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</si>
  <si>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</si>
  <si>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</si>
  <si>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</si>
  <si>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</si>
  <si>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</si>
  <si>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</si>
  <si>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</si>
  <si>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</si>
  <si>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</si>
  <si>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</si>
  <si>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</si>
  <si>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</si>
  <si>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</si>
  <si>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</si>
  <si>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</si>
  <si>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</si>
  <si>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</si>
  <si>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</si>
  <si>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</si>
  <si>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</si>
  <si>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</si>
  <si>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</si>
  <si>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</si>
  <si>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</si>
  <si>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</si>
  <si>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</si>
  <si>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</si>
  <si>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</si>
  <si>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</si>
  <si>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</si>
  <si>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</si>
  <si>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</si>
  <si>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</si>
  <si>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</si>
  <si>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</si>
  <si>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</si>
  <si>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</si>
  <si>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</si>
  <si>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</si>
  <si>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</si>
  <si>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</si>
  <si>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</si>
  <si>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</si>
  <si>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</si>
  <si>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</si>
  <si>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</si>
  <si>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</si>
  <si>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</si>
  <si>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</si>
  <si>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</si>
  <si>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</si>
  <si>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</si>
  <si>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</si>
  <si>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</si>
  <si>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</si>
  <si>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</si>
  <si>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</si>
  <si>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</si>
  <si>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</si>
  <si>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</si>
  <si>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</si>
  <si>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</si>
  <si>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</si>
  <si>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</si>
  <si>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</si>
  <si>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</si>
  <si>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</si>
  <si>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</si>
  <si>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</si>
  <si>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</si>
  <si>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</si>
  <si>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</si>
  <si>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</si>
  <si>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</si>
  <si>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</si>
  <si>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</si>
  <si>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</si>
  <si>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</si>
  <si>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</si>
  <si>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</si>
  <si>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</si>
  <si>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</si>
  <si>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</si>
  <si>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</si>
  <si>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</si>
  <si>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</si>
  <si>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</si>
  <si>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</si>
  <si>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</si>
  <si>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</si>
  <si>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</si>
  <si>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</si>
  <si>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</si>
  <si>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</si>
  <si>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</si>
  <si>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</si>
  <si>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</si>
  <si>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</si>
  <si>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</si>
  <si>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</si>
  <si>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</si>
  <si>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</si>
  <si>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</si>
  <si>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</si>
  <si>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</si>
  <si>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</si>
  <si>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</si>
  <si>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</si>
  <si>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</si>
  <si>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</si>
  <si>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</si>
  <si>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</si>
  <si>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</si>
  <si>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</si>
  <si>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</si>
  <si>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</si>
  <si>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</si>
  <si>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</si>
  <si>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</si>
  <si>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</si>
  <si>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</si>
  <si>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</si>
  <si>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</si>
  <si>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</si>
  <si>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</si>
  <si>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</si>
  <si>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</si>
  <si>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</si>
  <si>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</si>
  <si>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</si>
  <si>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</si>
  <si>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</si>
  <si>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</si>
  <si>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</si>
  <si>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</si>
  <si>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</si>
  <si>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</si>
  <si>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</si>
  <si>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</si>
  <si>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</si>
  <si>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</si>
  <si>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</si>
  <si>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</si>
  <si>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</si>
  <si>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</si>
  <si>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</si>
  <si>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</si>
  <si>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</si>
  <si>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</si>
  <si>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</si>
  <si>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</si>
  <si>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</si>
  <si>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</si>
  <si>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</si>
  <si>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</si>
  <si>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</si>
  <si>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</si>
  <si>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</si>
  <si>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</si>
  <si>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</si>
  <si>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</si>
  <si>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</si>
  <si>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</si>
  <si>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</si>
  <si>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</si>
  <si>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</si>
  <si>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</si>
  <si>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</si>
  <si>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</si>
  <si>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</si>
  <si>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</si>
  <si>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</si>
  <si>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</si>
  <si>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</si>
  <si>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</si>
  <si>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</si>
  <si>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</si>
  <si>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</si>
  <si>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</si>
  <si>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</si>
  <si>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</si>
  <si>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</si>
  <si>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</si>
  <si>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</si>
  <si>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</si>
  <si>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</si>
  <si>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</si>
  <si>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</si>
  <si>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</si>
  <si>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</si>
  <si>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</si>
  <si>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</si>
  <si>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</si>
  <si>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</si>
  <si>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</si>
  <si>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</si>
  <si>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</si>
  <si>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</si>
  <si>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</si>
  <si>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</si>
  <si>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</si>
  <si>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</si>
  <si>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</si>
  <si>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</si>
  <si>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</si>
  <si>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</si>
  <si>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</si>
  <si>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</si>
  <si>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</si>
  <si>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</si>
  <si>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</si>
  <si>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</si>
  <si>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</si>
  <si>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</si>
  <si>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</si>
  <si>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</si>
  <si>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</si>
  <si>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</si>
  <si>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</si>
  <si>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</si>
  <si>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</si>
  <si>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</si>
  <si>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</si>
  <si>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</si>
  <si>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</si>
  <si>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</si>
  <si>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</si>
  <si>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</si>
  <si>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</si>
  <si>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</si>
  <si>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</si>
  <si>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</si>
  <si>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</si>
  <si>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</si>
  <si>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</si>
  <si>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</si>
  <si>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</si>
  <si>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</si>
  <si>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</si>
  <si>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</si>
  <si>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</si>
  <si>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</si>
  <si>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</si>
  <si>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</si>
  <si>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</si>
  <si>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</si>
  <si>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</si>
  <si>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</si>
  <si>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</si>
  <si>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</si>
  <si>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</si>
  <si>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</si>
  <si>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</si>
  <si>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</si>
  <si>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</si>
  <si>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</si>
  <si>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</si>
  <si>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</si>
  <si>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</si>
  <si>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</si>
  <si>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</si>
  <si>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</si>
  <si>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</si>
  <si>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</si>
  <si>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</si>
  <si>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</si>
  <si>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</si>
  <si>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</si>
  <si>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</si>
  <si>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</si>
  <si>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</si>
  <si>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</si>
  <si>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</si>
  <si>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</si>
  <si>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</si>
  <si>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</si>
  <si>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</si>
  <si>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</si>
  <si>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</si>
  <si>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</si>
  <si>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</si>
  <si>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</si>
  <si>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</si>
  <si>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</si>
  <si>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</si>
  <si>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</si>
  <si>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</si>
  <si>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</si>
  <si>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</si>
  <si>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</si>
  <si>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</si>
  <si>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</si>
  <si>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</si>
  <si>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</si>
  <si>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</si>
  <si>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</si>
  <si>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</si>
  <si>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</si>
  <si>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</si>
  <si>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</si>
  <si>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</si>
  <si>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</si>
  <si>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</si>
  <si>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</si>
  <si>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</si>
  <si>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</si>
  <si>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</si>
  <si>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</si>
  <si>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</si>
  <si>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</si>
  <si>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</si>
  <si>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</si>
  <si>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</si>
  <si>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</si>
  <si>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</si>
  <si>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</si>
  <si>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</si>
  <si>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</si>
  <si>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</si>
  <si>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</si>
  <si>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</si>
  <si>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</si>
  <si>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</si>
  <si>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</si>
  <si>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</si>
  <si>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</si>
  <si>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</si>
  <si>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</si>
  <si>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</si>
  <si>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</si>
  <si>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</si>
  <si>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</si>
  <si>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</si>
  <si>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</si>
  <si>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</si>
  <si>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</si>
  <si>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</si>
  <si>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</si>
  <si>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</si>
  <si>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</si>
  <si>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</si>
  <si>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</si>
  <si>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</si>
  <si>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</si>
  <si>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</si>
  <si>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</si>
  <si>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</si>
  <si>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</si>
  <si>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</si>
  <si>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</si>
  <si>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</si>
  <si>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</si>
  <si>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</si>
  <si>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</si>
  <si>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</si>
  <si>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</si>
  <si>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</si>
  <si>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</si>
  <si>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</si>
  <si>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</si>
  <si>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</si>
  <si>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</si>
  <si>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</si>
  <si>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</si>
  <si>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</si>
  <si>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</si>
  <si>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</si>
  <si>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</si>
  <si>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</si>
  <si>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</si>
  <si>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</si>
  <si>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</si>
  <si>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</si>
  <si>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</si>
  <si>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</si>
  <si>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</si>
  <si>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</si>
  <si>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</si>
  <si>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</si>
  <si>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</si>
  <si>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</si>
  <si>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</si>
  <si>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</si>
  <si>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</si>
  <si>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</si>
  <si>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</si>
  <si>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</si>
  <si>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</si>
  <si>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</si>
  <si>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</si>
  <si>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</si>
  <si>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</si>
  <si>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</si>
  <si>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</si>
  <si>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</si>
  <si>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</si>
  <si>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</si>
  <si>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</si>
  <si>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</si>
  <si>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</si>
  <si>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</si>
  <si>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</si>
  <si>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</si>
  <si>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</si>
  <si>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</si>
  <si>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</si>
  <si>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</si>
  <si>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</si>
  <si>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</si>
  <si>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</si>
  <si>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</si>
  <si>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</si>
  <si>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</si>
  <si>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</si>
  <si>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</si>
  <si>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</si>
  <si>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</si>
  <si>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</si>
  <si>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</si>
  <si>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</si>
  <si>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</si>
  <si>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</si>
  <si>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</si>
  <si>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</si>
  <si>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</si>
  <si>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</si>
  <si>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</si>
  <si>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</si>
  <si>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</si>
  <si>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</si>
  <si>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</si>
  <si>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</si>
  <si>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</si>
  <si>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</si>
  <si>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</si>
  <si>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</si>
  <si>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</si>
  <si>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</si>
  <si>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</si>
  <si>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</si>
  <si>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</si>
  <si>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</si>
  <si>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</si>
  <si>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</si>
  <si>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</si>
  <si>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</si>
  <si>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</si>
  <si>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</si>
  <si>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</si>
  <si>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</si>
  <si>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</si>
  <si>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</si>
  <si>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</si>
  <si>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</si>
  <si>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</si>
  <si>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</si>
  <si>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</si>
  <si>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</si>
  <si>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</si>
  <si>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</si>
  <si>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</si>
  <si>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</si>
  <si>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</si>
  <si>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</si>
  <si>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</si>
  <si>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</si>
  <si>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</si>
  <si>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</si>
  <si>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</si>
  <si>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</si>
  <si>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</si>
  <si>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</si>
  <si>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</si>
  <si>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</si>
  <si>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</si>
  <si>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</si>
  <si>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</si>
  <si>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</si>
  <si>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</si>
  <si>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</si>
  <si>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</si>
  <si>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</si>
  <si>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</si>
  <si>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</si>
  <si>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</si>
  <si>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</si>
  <si>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</si>
  <si>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</si>
  <si>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</si>
  <si>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</si>
  <si>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</si>
  <si>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</si>
  <si>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</si>
  <si>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</si>
  <si>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</si>
  <si>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</si>
  <si>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</si>
  <si>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</si>
  <si>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</si>
  <si>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</si>
  <si>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</si>
  <si>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</si>
  <si>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</si>
  <si>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</si>
  <si>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</si>
  <si>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</si>
  <si>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</si>
  <si>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</si>
  <si>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</si>
  <si>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</si>
  <si>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</si>
  <si>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</si>
  <si>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</si>
  <si>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</si>
  <si>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</si>
  <si>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</si>
  <si>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</si>
  <si>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</si>
  <si>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</si>
  <si>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</si>
  <si>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</si>
  <si>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</si>
  <si>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</si>
  <si>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</si>
  <si>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</si>
  <si>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</si>
  <si>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</si>
  <si>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</si>
  <si>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</si>
  <si>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</si>
  <si>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</si>
  <si>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</si>
  <si>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</si>
  <si>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</si>
  <si>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</si>
  <si>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</si>
  <si>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</si>
  <si>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</si>
  <si>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</si>
  <si>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</si>
  <si>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</si>
  <si>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</si>
  <si>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</si>
  <si>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</si>
  <si>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</si>
  <si>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</si>
  <si>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</si>
  <si>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</si>
  <si>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</si>
  <si>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</si>
  <si>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</si>
  <si>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</si>
  <si>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</si>
  <si>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</si>
  <si>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</si>
  <si>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</si>
  <si>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</si>
  <si>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</si>
  <si>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</si>
  <si>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</si>
  <si>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</si>
  <si>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</si>
  <si>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</si>
  <si>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</si>
  <si>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</si>
  <si>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</si>
  <si>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</si>
  <si>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</si>
  <si>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</si>
  <si>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</si>
  <si>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</si>
  <si>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</si>
  <si>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</si>
  <si>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</si>
  <si>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</si>
  <si>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</si>
  <si>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</si>
  <si>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</si>
  <si>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</si>
  <si>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</si>
  <si>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</si>
  <si>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</si>
  <si>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</si>
  <si>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</si>
  <si>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</si>
  <si>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</si>
  <si>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</si>
  <si>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</si>
  <si>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</si>
  <si>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</si>
  <si>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</si>
  <si>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</si>
  <si>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</si>
  <si>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</si>
  <si>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</si>
  <si>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</si>
  <si>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</si>
  <si>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</si>
  <si>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</si>
  <si>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</si>
  <si>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</si>
  <si>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</si>
  <si>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</si>
  <si>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</si>
  <si>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</si>
  <si>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</si>
  <si>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</si>
  <si>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</si>
  <si>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</si>
  <si>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</si>
  <si>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</si>
  <si>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</si>
  <si>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</si>
  <si>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</si>
  <si>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</si>
  <si>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</si>
  <si>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</si>
  <si>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</si>
  <si>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</si>
  <si>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</si>
  <si>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</si>
  <si>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</si>
  <si>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</si>
  <si>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</si>
  <si>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</si>
  <si>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</si>
  <si>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</si>
  <si>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</si>
  <si>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</si>
  <si>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</si>
  <si>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</si>
  <si>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</si>
  <si>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</si>
  <si>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</si>
  <si>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</si>
  <si>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</si>
  <si>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</si>
  <si>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</si>
  <si>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</si>
  <si>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</si>
  <si>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</si>
  <si>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</si>
  <si>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</si>
  <si>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</si>
  <si>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</si>
  <si>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</si>
  <si>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</si>
  <si>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</si>
  <si>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</si>
  <si>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</si>
  <si>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</si>
  <si>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</si>
  <si>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</si>
  <si>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</si>
  <si>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</si>
  <si>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</si>
  <si>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</si>
  <si>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</si>
  <si>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</si>
  <si>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</si>
  <si>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</si>
  <si>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</si>
  <si>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</si>
  <si>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</si>
  <si>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</si>
  <si>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</si>
  <si>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</si>
  <si>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</si>
  <si>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</si>
  <si>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</si>
  <si>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</si>
  <si>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</si>
  <si>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</si>
  <si>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</si>
  <si>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</si>
  <si>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</si>
  <si>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</si>
  <si>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</si>
  <si>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</si>
  <si>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</si>
  <si>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</si>
  <si>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</si>
  <si>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</si>
  <si>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</si>
  <si>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</si>
  <si>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</si>
  <si>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</si>
  <si>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</si>
  <si>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</si>
  <si>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</si>
  <si>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</si>
  <si>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</si>
  <si>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</si>
  <si>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</si>
  <si>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</si>
  <si>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</si>
  <si>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</si>
  <si>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</si>
  <si>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</si>
  <si>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</si>
  <si>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</si>
  <si>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</si>
  <si>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</si>
  <si>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</si>
  <si>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</si>
  <si>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</si>
  <si>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</si>
  <si>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</si>
  <si>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</si>
  <si>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</si>
  <si>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</si>
  <si>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</si>
  <si>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</si>
  <si>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</si>
  <si>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</si>
  <si>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</si>
  <si>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</si>
  <si>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</si>
  <si>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</si>
  <si>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</si>
  <si>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</si>
  <si>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</si>
  <si>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</si>
  <si>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</si>
  <si>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</si>
  <si>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</si>
  <si>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</si>
  <si>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</si>
  <si>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</si>
  <si>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</si>
  <si>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</si>
  <si>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</si>
  <si>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</si>
  <si>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</si>
  <si>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</si>
  <si>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</si>
  <si>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</si>
  <si>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</si>
  <si>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</si>
  <si>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</si>
  <si>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</si>
  <si>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</si>
  <si>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</si>
  <si>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</si>
  <si>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</si>
  <si>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</si>
  <si>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</si>
  <si>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</si>
  <si>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</si>
  <si>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</si>
  <si>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</si>
  <si>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</si>
  <si>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</si>
  <si>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</si>
  <si>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</si>
  <si>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</si>
  <si>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</si>
  <si>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</si>
  <si>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</si>
  <si>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</si>
  <si>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</si>
  <si>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</si>
  <si>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</si>
  <si>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</si>
  <si>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</si>
  <si>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</si>
  <si>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</si>
  <si>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</si>
  <si>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</si>
  <si>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</si>
  <si>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</si>
  <si>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</si>
  <si>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</si>
  <si>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</si>
  <si>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</si>
  <si>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</si>
  <si>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</si>
  <si>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</si>
  <si>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</si>
  <si>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</si>
  <si>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</si>
  <si>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</si>
  <si>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</si>
  <si>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</si>
  <si>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</si>
  <si>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</si>
  <si>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</si>
  <si>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</si>
  <si>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</si>
  <si>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</si>
  <si>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</si>
  <si>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</si>
  <si>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</si>
  <si>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</si>
  <si>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</si>
  <si>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</si>
  <si>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</si>
  <si>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</si>
  <si>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</si>
  <si>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</si>
  <si>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</si>
  <si>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</si>
  <si>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</si>
  <si>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</si>
  <si>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</si>
  <si>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</si>
  <si>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</si>
  <si>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</si>
  <si>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</si>
  <si>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</si>
  <si>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</si>
  <si>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</si>
  <si>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</si>
  <si>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</si>
  <si>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</si>
  <si>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</si>
  <si>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</si>
  <si>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</si>
  <si>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</si>
  <si>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</si>
  <si>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</si>
  <si>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</si>
  <si>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</si>
  <si>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</si>
  <si>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</si>
  <si>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</si>
  <si>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</si>
  <si>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</si>
  <si>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</si>
  <si>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</si>
  <si>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</si>
  <si>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</si>
  <si>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</si>
  <si>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</si>
  <si>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</si>
  <si>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</si>
  <si>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</si>
  <si>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</si>
  <si>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</si>
  <si>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</si>
  <si>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</si>
  <si>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</si>
  <si>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</si>
  <si>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</si>
  <si>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</si>
  <si>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</si>
  <si>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</si>
  <si>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</si>
  <si>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</si>
  <si>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</si>
  <si>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</si>
  <si>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</si>
  <si>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</si>
  <si>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</si>
  <si>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</si>
  <si>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</si>
  <si>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</si>
  <si>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</si>
  <si>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</si>
  <si>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</si>
  <si>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</si>
  <si>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</si>
  <si>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</si>
  <si>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</si>
  <si>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</si>
  <si>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</si>
  <si>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</si>
  <si>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</si>
  <si>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</si>
  <si>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</si>
  <si>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</si>
  <si>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</si>
  <si>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</si>
  <si>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</si>
  <si>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</si>
  <si>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</si>
  <si>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</si>
  <si>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</si>
  <si>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</si>
  <si>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</si>
  <si>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</si>
  <si>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</si>
  <si>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</si>
  <si>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</si>
  <si>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</si>
  <si>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</si>
  <si>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</si>
  <si>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</si>
  <si>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</si>
  <si>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</si>
  <si>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</si>
  <si>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</si>
  <si>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</si>
  <si>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</si>
  <si>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</si>
  <si>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</si>
  <si>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</si>
  <si>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</si>
  <si>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</si>
  <si>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</si>
  <si>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</si>
  <si>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</si>
  <si>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</si>
  <si>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</si>
  <si>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</si>
  <si>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</si>
  <si>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</si>
  <si>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</si>
  <si>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</si>
  <si>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</si>
  <si>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</si>
  <si>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</si>
  <si>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</si>
  <si>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</si>
  <si>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</si>
  <si>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</si>
  <si>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</si>
  <si>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</si>
  <si>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</si>
  <si>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</si>
  <si>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</si>
  <si>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</si>
  <si>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</si>
  <si>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</si>
  <si>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</si>
  <si>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</si>
  <si>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</si>
  <si>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</si>
  <si>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</si>
  <si>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</si>
  <si>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</si>
  <si>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</si>
  <si>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</si>
  <si>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</si>
  <si>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</si>
  <si>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</si>
  <si>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</si>
  <si>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</si>
  <si>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</si>
  <si>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</si>
  <si>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</si>
  <si>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</si>
  <si>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</si>
  <si>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</si>
  <si>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</si>
  <si>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</si>
  <si>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</si>
  <si>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</si>
  <si>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</si>
  <si>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</si>
  <si>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</si>
  <si>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</si>
  <si>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</si>
  <si>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</si>
  <si>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</si>
  <si>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</si>
  <si>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</si>
  <si>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</si>
  <si>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</si>
  <si>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</si>
  <si>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</si>
  <si>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</si>
  <si>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</si>
  <si>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</si>
  <si>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</si>
  <si>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</si>
  <si>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</si>
  <si>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</si>
  <si>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</si>
  <si>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</si>
  <si>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</si>
  <si>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</si>
  <si>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</si>
  <si>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</si>
  <si>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</si>
  <si>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</si>
  <si>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</si>
  <si>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</si>
  <si>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</si>
  <si>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</si>
  <si>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</si>
  <si>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</si>
  <si>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</si>
  <si>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</si>
  <si>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</si>
  <si>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</si>
  <si>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</si>
  <si>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</si>
  <si>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</si>
  <si>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</si>
  <si>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</si>
  <si>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</si>
  <si>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</si>
  <si>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</si>
  <si>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</si>
  <si>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</si>
  <si>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</si>
  <si>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</si>
  <si>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</si>
  <si>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</si>
  <si>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</si>
  <si>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</si>
  <si>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</si>
  <si>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</si>
  <si>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</si>
  <si>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</si>
  <si>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</si>
  <si>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</si>
  <si>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</si>
  <si>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</si>
  <si>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</si>
  <si>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</si>
  <si>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</si>
  <si>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</si>
  <si>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</si>
  <si>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</si>
  <si>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</si>
  <si>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</si>
  <si>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</si>
  <si>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</si>
  <si>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</si>
  <si>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</si>
  <si>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</si>
  <si>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</si>
  <si>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</si>
  <si>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</si>
  <si>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</si>
  <si>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</si>
  <si>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</si>
  <si>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</si>
  <si>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</si>
  <si>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</si>
  <si>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</si>
  <si>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PCM-20251027-00000208</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</si>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</sst>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7" totalsRowShown="0" headerRowDxfId="48" dataDxfId="47" headerRowBorderDxfId="45" tableBorderDxfId="46" totalsRowBorderDxfId="44">
  <autoFilter ref="A1:L20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294.21753159721993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13.722543171294092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45957.165957523146</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45957.165957523146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45957.165957523146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45957.165957523146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45957.165957523146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45957.165957523146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45957.165957523146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45957.165957523146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45957.165957523146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45957.165957523146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45957.165957523146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45957.165957523146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45957.165957523146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45957.165957523146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45957.165957523146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45957.165957523146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45957.165957523146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45957.165957523146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45957.165957523146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45957.165957523146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45957.165957523146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45957.165957523146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45957.165957523146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45957.165957523146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45957.165957523146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45957.165957523146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45957.165957523146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45957.165957523146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45957.165957523146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45957.165957523146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45957.165957523146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45957.165957523146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45957.165957523146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45957.165957523146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45957.165957523146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45957.165957523146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45957.165957523146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45957.165957523146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45957.165957523146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45957.165957523146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45957.165957523146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45957.165957523146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45957.165957523146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45957.165957523146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45957.165957523146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45957.165957523146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45957.165957523146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45957.165957523146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45957.165957523146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45957.165957523146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45957.165957523146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45957.165957523146</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45957.165957523146</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132.1661195601846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45957.165957523146</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45957.165957523146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45957.165957523146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45957.165957523146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45957.165957523146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45957.165957523146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45957.165957523146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45957.165957523146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45957.165957523146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45957.165957523146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45957.165957523146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45957.165957523146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45957.165957523146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45957.165957523146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45957.165957523146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45957.165957523146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45957.165957523146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45957.165957523146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45957.165957523146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45957.165957523146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45957.165957523146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45957.165957523146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45957.165957523146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45957.165957523146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45957.165957523146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45957.165957523146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45957.165957523146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45957.165957523146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45957.165957523146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45957.165957523146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45957.165957523146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45957.165957523146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45957.165957523146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45957.165957523146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45957.165957523146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45957.165957523146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45957.165957523146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45957.165957523146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45957.165957523146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45957.165957523146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45957.165957523146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45957.165957523146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45957.165957523146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45957.165957523146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45957.165957523146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45957.165957523146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45957.165957523146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45957.165957523146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45957.165957523146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45957.165957523146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45957.165957523146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45957.165957523146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45957.165957523146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45957.165957523146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45957.165957523146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45957.165957523146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45957.165957523146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45957.165957523146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45957.165957523146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45957.165957523146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45957.165957523146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45957.165957523146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45957.165957523146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45957.165957523146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45957.165957523146</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45957.165957523146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45957.165957523146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45957.165957523146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45957.165957523146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45957.165957523146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45957.165957523146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45957.165957523146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45957.165957523146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45957.165957523146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45957.165957523146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45957.165957523146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45957.165957523146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45957.165957523146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45957.165957523146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45957.165957523146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45957.165957523146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45957.165957523146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45957.165957523146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45957.165957523146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45957.165957523146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45957.165957523146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45957.165957523146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45957.165957523146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45957.165957523146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45957.165957523146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45957.165957523146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45957.165957523146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45957.165957523146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45957.165957523146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45957.165957523146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45957.165957523146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45957.165957523146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45957.165957523146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45957.165957523146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45957.165957523146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45957.165957523146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45957.165957523146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45957.165957523146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45957.165957523146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45957.165957523146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45957.165957523146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45957.165957523146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45957.165957523146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45957.165957523146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45957.165957523146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45957.165957523146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45957.165957523146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45957.165957523146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45957.165957523146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45957.165957523146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45957.165957523146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45957.165957523146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45957.165957523146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45957.165957523146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45957.165957523146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45957.165957523146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45957.165957523146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45957.165957523146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45957.165957523146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45957.165957523146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45957.165957523146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45957.165957523146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45957.165957523146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45957.165957523146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45957.165957523146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45957.165957523146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45957.165957523146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45957.165957523146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45957.165957523146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45957.165957523146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45957.165957523146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45957.165957523146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45957.165957523146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45957.165957523146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45957.165957523146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45957.165957523146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45957.165957523146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45957.165957523146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45957.165957523146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45957.165957523146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45957.165957523146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45957.165957523146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45957.165957523146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45957.165957523146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45957.165957523146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45957.165957523146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45957.165957523146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45957.165957523146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45957.165957523146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45957.165957523146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45957.165957523146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45957.165957523146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45957.165957523146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45957.165957523146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45957.165957523146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45957.165957523146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45957.165957523146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45957.165957523146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45957.165957523146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45957.165957523146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45957.165957523146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45957.165957523146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45957.165957523146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45957.165957523146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45957.165957523146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45957.165957523146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45957.165957523146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45957.165957523146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45957.165957523146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45957.165957523146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45957.165957523146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45957.165957523146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45957.165957523146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45957.165957523146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45957.165957523146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45957.165957523146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45957.165957523146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45957.165957523146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45957.165957523146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45957.165957523146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45957.165957523146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45957.165957523146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45957.165957523146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45957.165957523146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45957.165957523146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45957.165957523146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45957.165957523146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45957.165957523146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45957.165957523146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45957.165957523146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45957.165957523146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45957.165957523146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45957.165957523146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45957.165957523146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45957.165957523146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45957.165957523146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45957.165957523146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45957.165957523146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45957.165957523146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45957.165957523146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45957.165957523146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45957.165957523146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45957.165957523146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45957.165957523146</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R3</v>
      </c>
      <c r="C2" s="18"/>
      <c r="D2" s="18" t="s">
        <v>19145</v>
      </c>
      <c r="E2" s="18"/>
      <c r="F2" s="20"/>
      <c r="G2" s="21">
        <f t="shared" ref="G2:G9" ca="1" si="0">IFERROR(NOW()-F2,"-")</f>
        <v>45957.165957523146</v>
      </c>
      <c r="H2" s="22"/>
      <c r="I2" s="19" t="str">
        <f>IFERROR(VLOOKUP(D2,DB!A:F,6,0),"")</f>
        <v>Power Cube</v>
      </c>
      <c r="J2" s="18" t="str">
        <f>IFERROR(VLOOKUP(D2,DB!A:G,7,0),"")</f>
        <v>No BB Design+Good</v>
      </c>
      <c r="K2" s="46"/>
      <c r="L2" s="23" t="str">
        <f>IFERROR(VLOOKUP(D2,DB!A:I,9,0),"")</f>
        <v>Latis</v>
      </c>
    </row>
    <row r="3" spans="1:13" ht="15" customHeight="1">
      <c r="A3" s="19"/>
      <c r="B3" s="63" t="str">
        <f>IFERROR(VLOOKUP(D3,DB!A:K,11,0),"")</f>
        <v>R3</v>
      </c>
      <c r="C3" s="18"/>
      <c r="D3" s="19" t="s">
        <v>5195</v>
      </c>
      <c r="E3" s="18"/>
      <c r="F3" s="20"/>
      <c r="G3" s="21">
        <f t="shared" ca="1" si="0"/>
        <v>45957.165957523146</v>
      </c>
      <c r="H3" s="22"/>
      <c r="I3" s="19" t="str">
        <f>IFERROR(VLOOKUP(D3,DB!A:F,6,0),"")</f>
        <v>Power Cube</v>
      </c>
      <c r="J3" s="18" t="str">
        <f>IFERROR(VLOOKUP(D3,DB!A:G,7,0),"")</f>
        <v>Good</v>
      </c>
      <c r="K3" s="46"/>
      <c r="L3" s="23" t="str">
        <f>IFERROR(VLOOKUP(D3,DB!A:I,9,0),"")</f>
        <v>Zain</v>
      </c>
    </row>
    <row r="4" spans="1:13" ht="15" customHeight="1">
      <c r="A4" s="19"/>
      <c r="B4" s="63" t="str">
        <f>IFERROR(VLOOKUP(D4,DB!A:K,11,0),"")</f>
        <v>R3</v>
      </c>
      <c r="C4" s="18"/>
      <c r="D4" s="18" t="s">
        <v>5267</v>
      </c>
      <c r="E4" s="18"/>
      <c r="F4" s="20"/>
      <c r="G4" s="21">
        <f t="shared" ca="1" si="0"/>
        <v>45957.165957523146</v>
      </c>
      <c r="H4" s="22"/>
      <c r="I4" s="19" t="str">
        <f>IFERROR(VLOOKUP(D4,DB!A:F,6,0),"")</f>
        <v>Power cube</v>
      </c>
      <c r="J4" s="18" t="str">
        <f>IFERROR(VLOOKUP(D4,DB!A:G,7,0),"")</f>
        <v>Good</v>
      </c>
      <c r="K4" s="46"/>
      <c r="L4" s="23" t="str">
        <f>IFERROR(VLOOKUP(D4,DB!A:I,9,0),"")</f>
        <v>Zain</v>
      </c>
    </row>
    <row r="5" spans="1:13" ht="15" customHeight="1">
      <c r="A5" s="19"/>
      <c r="B5" s="63" t="str">
        <f>IFERROR(VLOOKUP(D5,DB!A:K,11,0),"")</f>
        <v/>
      </c>
      <c r="C5" s="18"/>
      <c r="D5" s="18"/>
      <c r="E5" s="18"/>
      <c r="F5" s="20"/>
      <c r="G5" s="21">
        <f t="shared" ca="1" si="0"/>
        <v>45957.165957523146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45957.165957523146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45957.165957523146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45957.165957523146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45957.165957523146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45957.165957523146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45957.165957523146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45957.165957523146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45957.165957523146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45957.165957523146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45957.165957523146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45957.165957523146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45957.165957523146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45957.165957523146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45957.165957523146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45957.165957523146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45957.165957523146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45957.165957523146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45957.165957523146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45957.165957523146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45957.165957523146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45957.165957523146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45957.165957523146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45957.165957523146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45957.165957523146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45957.165957523146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45957.165957523146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45957.165957523146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45957.165957523146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45957.165957523146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45957.165957523146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45957.165957523146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45957.165957523146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45957.165957523146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45957.165957523146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45957.165957523146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45957.165957523146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45957.165957523146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45957.165957523146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45957.165957523146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45957.165957523146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45957.165957523146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45957.165957523146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45957.165957523146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45957.165957523146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45957.165957523146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45957.165957523146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45957.165957523146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45957.165957523146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45957.165957523146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45957.165957523146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45957.165957523146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45957.165957523146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45957.165957523146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45957.165957523146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45957.165957523146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45957.165957523146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45957.165957523146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45957.165957523146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45957.165957523146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45957.165957523146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45957.165957523146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45957.165957523146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45957.165957523146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45957.165957523146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45957.165957523146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45957.165957523146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45957.165957523146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45957.165957523146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45957.165957523146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45957.165957523146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45957.165957523146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45957.165957523146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45957.165957523146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45957.165957523146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45957.165957523146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45957.165957523146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45957.165957523146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45957.165957523146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45957.165957523146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45957.165957523146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45957.165957523146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45957.165957523146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45957.165957523146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45957.165957523146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45957.165957523146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45957.165957523146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45957.165957523146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45957.165957523146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45957.165957523146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45957.165957523146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45957.165957523146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45957.165957523146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45957.165957523146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45957.165957523146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45957.165957523146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45957.165957523146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45957.165957523146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45957.165957523146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45957.165957523146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45957.165957523146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45957.165957523146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45957.165957523146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45957.165957523146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45957.165957523146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45957.165957523146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45957.165957523146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45957.165957523146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45957.165957523146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45957.165957523146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45957.165957523146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45957.165957523146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45957.165957523146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45957.165957523146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45957.165957523146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45957.165957523146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45957.165957523146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45957.165957523146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45957.165957523146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45957.165957523146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45957.165957523146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45957.165957523146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45957.165957523146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45957.165957523146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45957.165957523146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45957.165957523146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45957.165957523146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45957.165957523146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45957.165957523146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45957.165957523146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45957.165957523146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45957.165957523146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45957.165957523146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45957.165957523146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45957.165957523146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45957.165957523146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45957.165957523146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45957.165957523146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45957.165957523146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45957.165957523146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45957.165957523146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45957.165957523146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45957.165957523146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45957.165957523146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45957.165957523146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45957.165957523146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45957.165957523146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45957.165957523146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45957.165957523146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45957.165957523146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45957.165957523146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45957.165957523146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45957.165957523146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45957.165957523146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45957.165957523146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45957.165957523146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45957.165957523146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45957.165957523146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45957.165957523146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45957.165957523146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45957.165957523146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45957.165957523146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45957.165957523146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45957.165957523146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45957.165957523146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45957.165957523146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45957.165957523146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45957.165957523146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45957.165957523146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45957.165957523146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45957.165957523146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45957.165957523146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45957.165957523146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45957.165957523146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45957.165957523146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45957.165957523146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45957.165957523146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45957.165957523146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45957.165957523146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45957.165957523146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45957.165957523146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45957.165957523146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45957.165957523146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45957.165957523146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45957.165957523146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45957.165957523146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45957.165957523146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45957.165957523146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45957.165957523146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45957.165957523146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45957.165957523146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45957.165957523146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45957.165957523146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45957.165957523146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45957.165957523146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45957.165957523146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45957.165957523146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45957.165957523146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45957.165957523146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45957.165957523146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45957.165957523146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45957.165957523146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45957.165957523146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45957.165957523146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45957.165957523146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45957.165957523146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45957.165957523146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45957.165957523146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45957.165957523146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45957.165957523146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45957.165957523146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45957.165957523146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45957.165957523146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45957.165957523146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45957.165957523146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45957.165957523146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45957.165957523146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45957.165957523146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45957.165957523146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45957.165957523146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45957.165957523146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45957.165957523146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45957.165957523146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45957.165957523146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45957.165957523146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45957.165957523146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45957.165957523146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45957.165957523146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45957.165957523146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45957.165957523146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45957.165957523146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45957.165957523146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45957.165957523146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45957.165957523146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45957.165957523146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45957.165957523146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45957.165957523146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45957.165957523146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45957.165957523146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45957.165957523146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45957.165957523146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45957.165957523146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45957.165957523146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45957.165957523146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45957.165957523146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45957.165957523146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45957.165957523146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45957.165957523146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45957.165957523146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45957.165957523146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45957.165957523146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45957.165957523146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45957.165957523146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45957.165957523146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45957.165957523146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45957.165957523146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45957.165957523146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45957.165957523146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45957.165957523146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45957.165957523146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45957.165957523146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45957.165957523146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45957.165957523146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45957.165957523146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45957.165957523146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45957.165957523146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45957.165957523146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45957.165957523146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45957.165957523146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45957.165957523146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45957.165957523146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45957.165957523146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45957.165957523146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45957.165957523146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45957.165957523146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45957.165957523146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45957.165957523146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45957.165957523146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45957.165957523146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45957.165957523146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45957.165957523146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45957.165957523146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45957.165957523146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45957.165957523146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45957.165957523146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45957.165957523146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45957.165957523146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45957.165957523146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45957.165957523146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45957.165957523146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45957.165957523146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45957.165957523146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45957.165957523146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45957.165957523146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45957.165957523146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45957.165957523146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45957.165957523146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45957.165957523146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45957.165957523146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45957.165957523146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45957.165957523146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45957.165957523146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45957.165957523146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45957.165957523146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45957.165957523146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45957.165957523146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45957.165957523146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45957.165957523146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45957.165957523146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45957.165957523146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45957.165957523146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45957.165957523146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45957.165957523146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45957.165957523146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45957.165957523146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45957.165957523146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45957.165957523146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45957.165957523146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45957.165957523146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45957.165957523146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45957.165957523146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45957.165957523146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45957.165957523146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45957.165957523146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45957.165957523146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45957.165957523146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45957.165957523146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45957.165957523146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45957.165957523146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45957.165957523146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45957.165957523146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45957.165957523146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45957.165957523146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45957.165957523146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45957.165957523146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45957.165957523146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45957.165957523146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45957.165957523146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45957.165957523146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45957.165957523146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45957.165957523146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45957.165957523146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45957.165957523146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45957.165957523146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45957.165957523146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45957.165957523146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45957.165957523146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45957.165957523146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45957.165957523146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45957.165957523146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45957.165957523146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45957.165957523146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45957.165957523146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45957.165957523146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45957.165957523146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45957.165957523146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45957.165957523146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45957.165957523146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45957.165957523146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45957.165957523146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45957.165957523146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45957.165957523146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45957.165957523146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45957.165957523146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45957.165957523146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45957.165957523146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45957.165957523146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45957.165957523146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45957.165957523146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45957.165957523146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45957.165957523146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45957.165957523146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45957.165957523146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45957.165957523146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45957.165957523146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45957.165957523146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45957.165957523146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45957.165957523146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45957.165957523146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45957.165957523146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45957.165957523146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45957.165957523146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45957.165957523146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45957.165957523146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45957.165957523146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45957.165957523146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45957.165957523146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45957.165957523146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45957.165957523146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45957.165957523146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45957.165957523146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45957.165957523146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45957.165957523146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45957.165957523146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45957.165957523146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45957.165957523146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45957.165957523146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45957.165957523146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45957.165957523146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45957.165957523146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45957.165957523146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45957.165957523146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45957.165957523146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45957.165957523146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45957.165957523146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45957.165957523146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45957.165957523146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45957.165957523146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45957.165957523146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45957.165957523146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45957.165957523146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45957.165957523146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45957.165957523146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45957.165957523146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45957.165957523146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45957.165957523146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45957.165957523146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45957.165957523146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45957.165957523146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45957.165957523146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45957.165957523146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45957.165957523146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45957.165957523146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45957.165957523146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45957.165957523146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45957.165957523146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45957.165957523146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45957.165957523146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45957.165957523146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45957.165957523146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45957.165957523146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45957.165957523146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45957.165957523146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45957.165957523146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45957.165957523146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45957.165957523146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45957.165957523146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45957.165957523146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45957.165957523146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45957.165957523146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45957.165957523146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45957.165957523146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45957.165957523146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45957.165957523146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45957.165957523146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45957.165957523146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45957.165957523146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45957.165957523146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45957.165957523146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45957.165957523146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45957.165957523146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45957.165957523146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45957.165957523146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45957.165957523146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45957.165957523146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45957.165957523146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45957.165957523146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45957.165957523146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45957.165957523146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45957.165957523146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45957.165957523146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45957.165957523146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45957.165957523146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45957.165957523146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45957.165957523146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45957.165957523146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45957.165957523146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45957.165957523146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45957.165957523146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45957.165957523146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45957.165957523146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45957.165957523146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45957.165957523146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45957.165957523146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45957.165957523146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45957.165957523146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45957.165957523146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45957.165957523146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45957.165957523146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45957.165957523146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45957.165957523146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45957.165957523146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45957.165957523146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45957.165957523146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45957.165957523146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45957.165957523146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45957.165957523146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45957.165957523146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45957.165957523146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45957.165957523146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45957.165957523146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45957.165957523146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45957.165957523146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45957.165957523146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45957.165957523146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45957.165957523146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45957.165957523146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45957.165957523146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45957.165957523146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45957.165957523146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45957.165957523146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45957.165957523146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45957.165957523146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45957.165957523146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45957.165957523146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45957.165957523146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45957.165957523146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45957.165957523146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45957.165957523146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45957.165957523146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45957.165957523146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45957.165957523146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45957.165957523146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45957.165957523146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45957.165957523146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45957.165957523146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45957.165957523146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45957.165957523146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45957.165957523146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45957.165957523146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45957.165957523146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45957.165957523146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45957.165957523146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45957.165957523146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45957.165957523146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45957.165957523146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45957.165957523146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45957.165957523146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45957.165957523146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45957.165957523146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45957.165957523146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45957.165957523146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45957.165957523146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45957.165957523146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45957.165957523146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45957.165957523146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45957.165957523146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45957.165957523146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45957.165957523146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45957.165957523146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45957.165957523146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45957.165957523146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45957.165957523146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45957.165957523146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45957.165957523146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45957.165957523146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45957.165957523146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45957.165957523146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45957.165957523146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45957.165957523146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45957.165957523146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45957.165957523146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45957.165957523146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45957.165957523146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45957.165957523146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45957.165957523146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45957.165957523146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45957.165957523146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45957.165957523146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45957.165957523146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45957.165957523146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45957.165957523146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45957.165957523146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45957.165957523146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45957.165957523146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45957.165957523146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45957.165957523146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45957.165957523146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45957.165957523146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45957.165957523146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45957.165957523146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45957.165957523146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45957.165957523146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45957.165957523146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45957.165957523146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45957.165957523146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45957.165957523146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45957.165957523146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45957.165957523146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45957.165957523146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45957.165957523146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45957.165957523146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45957.165957523146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45957.165957523146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45957.165957523146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45957.165957523146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45957.165957523146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45957.165957523146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45957.165957523146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45957.165957523146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45957.165957523146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45957.165957523146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45957.165957523146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45957.165957523146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45957.165957523146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45957.165957523146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45957.165957523146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45957.165957523146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45957.165957523146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45957.165957523146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45957.165957523146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45957.165957523146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45957.165957523146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45957.165957523146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45957.165957523146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45957.165957523146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45957.165957523146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45957.165957523146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45957.165957523146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45957.165957523146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45957.165957523146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45957.165957523146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45957.165957523146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45957.165957523146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45957.165957523146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45957.165957523146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45957.165957523146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45957.165957523146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45957.165957523146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45957.165957523146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45957.165957523146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45957.165957523146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45957.165957523146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45957.165957523146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45957.165957523146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45957.165957523146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45957.165957523146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45957.165957523146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45957.165957523146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45957.165957523146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45957.165957523146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45957.165957523146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45957.165957523146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45957.165957523146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45957.165957523146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45957.165957523146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45957.165957523146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45957.165957523146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45957.165957523146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45957.165957523146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45957.165957523146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45957.165957523146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45957.165957523146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45957.165957523146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45957.165957523146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45957.165957523146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45957.165957523146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45957.165957523146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45957.165957523146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45957.165957523146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45957.165957523146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45957.165957523146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45957.165957523146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45957.165957523146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45957.165957523146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45957.165957523146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45957.165957523146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45957.165957523146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45957.165957523146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45957.165957523146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45957.165957523146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45957.165957523146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45957.165957523146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45957.165957523146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45957.165957523146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45957.165957523146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45957.165957523146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45957.165957523146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45957.165957523146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45957.165957523146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45957.165957523146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45957.165957523146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45957.165957523146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45957.165957523146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45957.165957523146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45957.165957523146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45957.165957523146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45957.165957523146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45957.165957523146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45957.165957523146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45957.165957523146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45957.165957523146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45957.165957523146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45957.165957523146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45957.165957523146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45957.165957523146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45957.165957523146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45957.165957523146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45957.165957523146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45957.165957523146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45957.165957523146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45957.165957523146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45957.165957523146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45957.165957523146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45957.165957523146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45957.165957523146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45957.165957523146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45957.165957523146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45957.165957523146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45957.165957523146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45957.165957523146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45957.165957523146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45957.165957523146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45957.165957523146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45957.165957523146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45957.165957523146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45957.165957523146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45957.165957523146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45957.165957523146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45957.165957523146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45957.165957523146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45957.165957523146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45957.165957523146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45957.165957523146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45957.165957523146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45957.165957523146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45957.165957523146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45957.165957523146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45957.165957523146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45957.165957523146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45957.165957523146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45957.165957523146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45957.165957523146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45957.165957523146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45957.165957523146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45957.165957523146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45957.165957523146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45957.165957523146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45957.165957523146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45957.165957523146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45957.165957523146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45957.165957523146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45957.165957523146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45957.165957523146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45957.165957523146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45957.165957523146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45957.165957523146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45957.165957523146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45957.165957523146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45957.165957523146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45957.165957523146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45957.165957523146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45957.165957523146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45957.165957523146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45957.165957523146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45957.165957523146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45957.165957523146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45957.165957523146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45957.165957523146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45957.165957523146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45957.165957523146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45957.165957523146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45957.165957523146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45957.165957523146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45957.165957523146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45957.165957523146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45957.165957523146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45957.165957523146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45957.165957523146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45957.165957523146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45957.165957523146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45957.165957523146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45957.165957523146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45957.165957523146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45957.165957523146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45957.165957523146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45957.165957523146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45957.165957523146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45957.165957523146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45957.165957523146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45957.165957523146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45957.165957523146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45957.165957523146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45957.165957523146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45957.165957523146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45957.165957523146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45957.165957523146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45957.165957523146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45957.165957523146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45957.165957523146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45957.165957523146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45957.165957523146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45957.165957523146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45957.165957523146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45957.165957523146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45957.165957523146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45957.165957523146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45957.165957523146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45957.165957523146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45957.165957523146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45957.165957523146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45957.165957523146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45957.165957523146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45957.165957523146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45957.165957523146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45957.165957523146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45957.165957523146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45957.165957523146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45957.165957523146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45957.165957523146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45957.165957523146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45957.165957523146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45957.165957523146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45957.165957523146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45957.165957523146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45957.165957523146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45957.165957523146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45957.165957523146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45957.165957523146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45957.165957523146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45957.165957523146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45957.165957523146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45957.165957523146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45957.165957523146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45957.165957523146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45957.165957523146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45957.165957523146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45957.165957523146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45957.165957523146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45957.165957523146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45957.165957523146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45957.165957523146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45957.165957523146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45957.165957523146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45957.165957523146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45957.165957523146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45957.165957523146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45957.165957523146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45957.165957523146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45957.165957523146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45957.165957523146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45957.165957523146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45957.165957523146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45957.165957523146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45957.165957523146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45957.165957523146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45957.165957523146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45957.165957523146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45957.165957523146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45957.165957523146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45957.165957523146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45957.165957523146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45957.165957523146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45957.165957523146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45957.165957523146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45957.165957523146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45957.165957523146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45957.165957523146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45957.165957523146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45957.165957523146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45957.165957523146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45957.165957523146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45957.165957523146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45957.165957523146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45957.165957523146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45957.165957523146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45957.165957523146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45957.165957523146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45957.165957523146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45957.165957523146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45957.165957523146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45957.165957523146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45957.165957523146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45957.165957523146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45957.165957523146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45957.165957523146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45957.165957523146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45957.165957523146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45957.165957523146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45957.165957523146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45957.165957523146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45957.165957523146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45957.165957523146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45957.165957523146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45957.165957523146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45957.165957523146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45957.165957523146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45957.165957523146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45957.165957523146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45957.165957523146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45957.165957523146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45957.165957523146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45957.165957523146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45957.165957523146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45957.165957523146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45957.165957523146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45957.165957523146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45957.165957523146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45957.165957523146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45957.165957523146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45957.165957523146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45957.165957523146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45957.165957523146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45957.165957523146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45957.165957523146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45957.165957523146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45957.165957523146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45957.165957523146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45957.165957523146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45957.165957523146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45957.165957523146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45957.165957523146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45957.165957523146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45957.165957523146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45957.165957523146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45957.165957523146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45957.165957523146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45957.165957523146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45957.165957523146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45957.165957523146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45957.165957523146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45957.165957523146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45957.165957523146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45957.165957523146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45957.165957523146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45957.165957523146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45957.165957523146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45957.165957523146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45957.165957523146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45957.165957523146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45957.165957523146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45957.165957523146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45957.165957523146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45957.165957523146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45957.165957523146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45957.165957523146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45957.165957523146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45957.165957523146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45957.165957523146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45957.165957523146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45957.165957523146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45957.165957523146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45957.165957523146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45957.165957523146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45957.165957523146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45957.165957523146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45957.165957523146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45957.165957523146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45957.165957523146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45957.165957523146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45957.165957523146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45957.165957523146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45957.165957523146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45957.165957523146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45957.165957523146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45957.165957523146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45957.165957523146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45957.165957523146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45957.165957523146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45957.165957523146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45957.165957523146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45957.165957523146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45957.165957523146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45957.165957523146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45957.165957523146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45957.165957523146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45957.165957523146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45957.165957523146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45957.165957523146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45957.165957523146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45957.165957523146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45957.165957523146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45957.165957523146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45957.165957523146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45957.165957523146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45957.165957523146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45957.165957523146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45957.165957523146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45957.165957523146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45957.165957523146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45957.165957523146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45957.165957523146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45957.165957523146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45957.165957523146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45957.165957523146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45957.165957523146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45957.165957523146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45957.165957523146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45957.165957523146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45957.165957523146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45957.165957523146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45957.165957523146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45957.165957523146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45957.165957523146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45957.165957523146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45957.165957523146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45957.165957523146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45957.165957523146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45957.165957523146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45957.165957523146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45957.165957523146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45957.165957523146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45957.165957523146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45957.165957523146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45957.165957523146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45957.165957523146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45957.165957523146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45957.165957523146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45957.165957523146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45957.165957523146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45957.165957523146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45957.165957523146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45957.165957523146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45957.165957523146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45957.165957523146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45957.165957523146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45957.165957523146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45957.165957523146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45957.165957523146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45957.165957523146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45957.165957523146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45957.165957523146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45957.165957523146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45957.165957523146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45957.165957523146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45957.165957523146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45957.165957523146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45957.165957523146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45957.165957523146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45957.165957523146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45957.165957523146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45957.165957523146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45957.165957523146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45957.165957523146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45957.165957523146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45957.165957523146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45957.165957523146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45957.165957523146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45957.165957523146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45957.165957523146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45957.165957523146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45957.165957523146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45957.165957523146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45957.165957523146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45957.165957523146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45957.165957523146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45957.165957523146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45957.165957523146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45957.165957523146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45957.165957523146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45957.165957523146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45957.165957523146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45957.165957523146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45957.165957523146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45957.165957523146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45957.165957523146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45957.165957523146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45957.165957523146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45957.165957523146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45957.165957523146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45957.165957523146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45957.165957523146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45957.165957523146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45957.165957523146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45957.165957523146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45957.165957523146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45957.165957523146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45957.165957523146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45957.165957523146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45957.165957523146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45957.165957523146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45957.165957523146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45957.165957523146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45957.165957523146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45957.165957523146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45957.165957523146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45957.165957523146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45957.165957523146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45957.165957523146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45957.165957523146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45957.165957523146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45957.165957523146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45957.165957523146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45957.165957523146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45957.165957523146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45957.165957523146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45957.165957523146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45957.165957523146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45957.165957523146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45957.165957523146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45957.165957523146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45957.165957523146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45957.165957523146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45957.165957523146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45957.165957523146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45957.165957523146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45957.165957523146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45957.165957523146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45957.165957523146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45957.165957523146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45957.165957523146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45957.165957523146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45957.165957523146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45957.165957523146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45957.165957523146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45957.165957523146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45957.165957523146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45957.165957523146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45957.165957523146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45957.165957523146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45957.165957523146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45957.165957523146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45957.165957523146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45957.165957523146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45957.165957523146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45957.165957523146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45957.165957523146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45957.165957523146</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7"/>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253.68523993054987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3.5312353009212529</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36493</v>
      </c>
      <c r="E4" s="98" t="s">
        <v>38998</v>
      </c>
      <c r="F4" s="123">
        <v>45957.129861111112</v>
      </c>
      <c r="G4" s="124">
        <f ca="1">IFERROR(NOW()-F4,"")</f>
        <v>3.6096412033657543E-2</v>
      </c>
      <c r="H4" s="123">
        <v>45956.92114583333</v>
      </c>
      <c r="I4" s="119" t="str">
        <f>IFERROR(VLOOKUP(D4,DB!A:F,6,0),"")</f>
        <v>Generator-SG</v>
      </c>
      <c r="J4" s="119" t="str">
        <f>IFERROR(VLOOKUP(D4,DB!A:G,7,0),"")</f>
        <v>NA</v>
      </c>
      <c r="K4" s="125" t="s">
        <v>39089</v>
      </c>
      <c r="L4" s="121" t="str">
        <f>IFERROR(VLOOKUP(D4,DB!A:I,9,0),"")</f>
        <v>Latis</v>
      </c>
    </row>
    <row r="5" spans="1:16" ht="15" customHeight="1">
      <c r="A5" s="119"/>
      <c r="B5" s="119" t="str">
        <f>IFERROR(VLOOKUP(D5,DB!A:K,11,0),"")</f>
        <v/>
      </c>
      <c r="C5" s="120"/>
      <c r="D5" s="94"/>
      <c r="E5" s="98"/>
      <c r="F5" s="123"/>
      <c r="G5" s="124">
        <f ca="1">IFERROR(NOW()-F5,"")</f>
        <v>45957.165957523146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45957.165957523146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45957.165957523146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45957.165957523146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45957.165957523146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45957.165957523146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45957.165957523146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45957.165957523146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45957.165957523146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45957.165957523146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45957.165957523146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45957.165957523146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45957.165957523146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45957.165957523146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45957.165957523146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45957.165957523146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45957.165957523146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45957.165957523146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45957.165957523146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45957.165957523146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45957.165957523146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45957.165957523146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45957.165957523146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45957.165957523146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45957.165957523146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45957.165957523146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45957.165957523146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45957.165957523146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45957.165957523146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45957.165957523146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45957.165957523146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45957.165957523146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45957.165957523146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45957.165957523146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45957.165957523146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45957.165957523146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45957.165957523146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45957.165957523146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45957.165957523146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45957.165957523146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45957.165957523146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45957.165957523146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45957.165957523146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45957.165957523146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45957.165957523146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45957.165957523146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45957.165957523146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45957.165957523146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45957.165957523146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45957.165957523146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45957.165957523146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45957.165957523146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45957.165957523146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45957.165957523146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45957.165957523146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45957.165957523146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45957.165957523146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45957.165957523146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45957.165957523146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45957.165957523146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45957.165957523146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45957.165957523146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45957.165957523146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45957.165957523146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45957.165957523146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45957.165957523146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45957.165957523146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45957.165957523146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45957.165957523146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45957.165957523146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45957.165957523146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45957.165957523146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45957.165957523146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45957.165957523146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45957.165957523146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45957.165957523146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45957.165957523146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45957.165957523146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45957.165957523146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45957.165957523146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45957.165957523146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45957.165957523146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45957.165957523146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45957.165957523146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45957.165957523146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45957.165957523146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45957.165957523146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45957.165957523146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45957.165957523146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45957.165957523146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45957.165957523146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45957.165957523146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45957.165957523146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45957.165957523146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45957.165957523146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45957.165957523146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45957.165957523146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45957.165957523146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45957.165957523146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45957.165957523146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45957.165957523146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45957.165957523146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45957.165957523146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45957.165957523146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45957.165957523146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45957.165957523146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45957.165957523146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45957.165957523146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45957.165957523146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45957.165957523146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45957.165957523146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45957.165957523146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45957.165957523146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45957.165957523146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45957.165957523146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45957.165957523146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45957.165957523146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45957.165957523146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45957.165957523146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45957.165957523146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45957.165957523146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45957.165957523146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45957.165957523146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45957.165957523146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45957.165957523146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45957.165957523146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45957.165957523146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45957.165957523146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45957.165957523146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45957.165957523146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45957.165957523146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45957.165957523146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45957.165957523146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45957.165957523146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45957.165957523146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45957.165957523146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45957.165957523146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45957.165957523146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45957.165957523146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45957.165957523146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45957.165957523146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45957.165957523146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45957.165957523146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45957.165957523146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45957.165957523146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45957.165957523146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45957.165957523146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45957.165957523146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45957.165957523146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45957.165957523146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45957.165957523146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45957.165957523146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45957.165957523146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45957.165957523146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45957.165957523146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45957.165957523146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45957.165957523146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45957.165957523146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45957.165957523146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45957.165957523146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45957.165957523146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45957.165957523146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45957.165957523146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45957.165957523146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45957.165957523146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45957.165957523146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45957.165957523146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45957.165957523146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45957.165957523146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45957.165957523146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45957.165957523146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45957.165957523146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45957.165957523146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45957.165957523146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45957.165957523146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45957.165957523146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45957.165957523146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45957.165957523146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45957.165957523146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45957.165957523146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45957.165957523146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45957.165957523146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45957.165957523146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45957.165957523146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45957.165957523146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45957.165957523146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45957.165957523146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45957.165957523146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45957.165957523146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45957.165957523146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45957.165957523146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45957.165957523146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45957.165957523146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45957.165957523146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45957.165957523146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45957.165957523146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45957.165957523146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45957.165957523146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45957.165957523146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45957.165957523146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45957.165957523146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45957.165957523146</v>
      </c>
      <c r="H206" s="123"/>
      <c r="I206" s="119" t="str">
        <f>IFERROR(VLOOKUP(D206,DB!A:F,6,0),"")</f>
        <v/>
      </c>
      <c r="J206" s="119" t="str">
        <f>IFERROR(VLOOKUP(D206,DB!A:G,7,0),"")</f>
        <v/>
      </c>
      <c r="K206" s="125"/>
      <c r="L206" s="121" t="str">
        <f>IFERROR(VLOOKUP(D206,DB!A:I,9,0),"")</f>
        <v/>
      </c>
    </row>
    <row r="207" spans="1:12" ht="15" customHeight="1">
      <c r="A207" s="126"/>
      <c r="B207" s="126" t="str">
        <f>IFERROR(VLOOKUP(D207,DB!A:K,11,0),"")</f>
        <v/>
      </c>
      <c r="C207" s="127"/>
      <c r="D207" s="128"/>
      <c r="E207" s="129"/>
      <c r="F207" s="130"/>
      <c r="G207" s="131">
        <f ca="1">IFERROR(NOW()-F207,"")</f>
        <v>45957.165957523146</v>
      </c>
      <c r="H207" s="130"/>
      <c r="I207" s="126" t="str">
        <f>IFERROR(VLOOKUP(D207,DB!A:F,6,0),"")</f>
        <v/>
      </c>
      <c r="J207" s="126" t="str">
        <f>IFERROR(VLOOKUP(D207,DB!A:G,7,0),"")</f>
        <v/>
      </c>
      <c r="K207" s="132"/>
      <c r="L207" s="128" t="str">
        <f>IFERROR(VLOOKUP(D207,DB!A:I,9,0),"")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65.333897337957751</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30.977080208329426</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8.5048464120336575</v>
      </c>
      <c r="H4" s="153">
        <v>45948.661111111112</v>
      </c>
      <c r="I4" s="152" t="str">
        <f>IFERROR(VLOOKUP(D4,DB!A:F,6,0),"")</f>
        <v>SCECO</v>
      </c>
      <c r="J4" s="152" t="str">
        <f>IFERROR(VLOOKUP(D4,DB!A:G,7,0),"")</f>
        <v>Dead</v>
      </c>
      <c r="K4" s="152" t="s">
        <v>39095</v>
      </c>
      <c r="L4" s="152" t="str">
        <f>IFERROR(VLOOKUP(D4,DB!A:I,9,0),"")</f>
        <v>Latis</v>
      </c>
    </row>
    <row r="5" spans="1:13" ht="15">
      <c r="A5" s="152"/>
      <c r="B5" s="152"/>
      <c r="C5" s="152"/>
      <c r="D5" s="152"/>
      <c r="E5" s="152"/>
      <c r="F5" s="153"/>
      <c r="G5" s="154">
        <f ca="1">IFERROR(NOW()-F5,"")</f>
        <v>45957.165957523146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45957.165957523146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45957.165957523146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45957.165957523146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45957.165957523146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45957.165957523146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45957.165957523146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45957.165957523146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45957.165957523146</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45957.165957523146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45957.165957523146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45957.165957523146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45957.165957523146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45957.165957523146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45957.165957523146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45957.165957523146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45957.165957523146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45957.165957523146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45957.165957523146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45957.165957523146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45957.165957523146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45957.165957523146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45957.165957523146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45957.165957523146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45957.165957523146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45957.165957523146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45957.165957523146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45957.165957523146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45957.165957523146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45957.165957523146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45957.165957523146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45957.165957523146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45957.165957523146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45957.165957523146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45957.165957523146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45957.165957523146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45957.165957523146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45957.165957523146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45957.165957523146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45957.165957523146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45957.165957523146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45957.165957523146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45957.165957523146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45957.165957523146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45957.165957523146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45957.165957523146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45957.165957523146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45957.165957523146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45957.165957523146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45957.165957523146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45957.165957523146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45957.165957523146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45957.165957523146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45957.165957523146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45957.165957523146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45957.165957523146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45957.165957523146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45957.165957523146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45957.165957523146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45957.165957523146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45957.165957523146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45957.165957523146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45957.165957523146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45957.165957523146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45957.165957523146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45957.165957523146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45957.165957523146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45957.165957523146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45957.165957523146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45957.165957523146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45957.165957523146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45957.165957523146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45957.165957523146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45957.165957523146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45957.165957523146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45957.165957523146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45957.165957523146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45957.165957523146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45957.165957523146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45957.165957523146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45957.165957523146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45957.165957523146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45957.165957523146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45957.165957523146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45957.165957523146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45957.165957523146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45957.165957523146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45957.165957523146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45957.165957523146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45957.165957523146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45957.165957523146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45957.165957523146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45957.165957523146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45957.165957523146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45957.165957523146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45957.165957523146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45957.165957523146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45957.165957523146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45957.165957523146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45957.165957523146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45957.165957523146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45957.165957523146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45957.165957523146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45957.165957523146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45957.165957523146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45957.165957523146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45957.165957523146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45957.165957523146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45957.165957523146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45957.165957523146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45957.165957523146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45957.165957523146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45957.165957523146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45957.165957523146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45957.165957523146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45957.165957523146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45957.165957523146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45957.165957523146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45957.165957523146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45957.165957523146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45957.165957523146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45957.165957523146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45957.165957523146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45957.165957523146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45957.165957523146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45957.165957523146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45957.165957523146</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45957.165957523146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45957.165957523146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45957.165957523146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45957.165957523146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45957.165957523146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45957.165957523146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45957.165957523146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45957.165957523146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45957.165957523146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45957.165957523146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45957.165957523146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45957.165957523146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45957.165957523146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45957.165957523146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45957.165957523146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45957.165957523146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45957.165957523146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45957.165957523146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45957.165957523146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45957.165957523146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45957.165957523146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45957.165957523146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45957.165957523146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45957.165957523146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45957.165957523146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45957.165957523146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45957.165957523146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45957.165957523146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45957.165957523146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45957.165957523146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45957.165957523146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45957.165957523146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45957.165957523146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45957.165957523146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45957.165957523146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45957.165957523146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45957.165957523146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45957.165957523146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45957.165957523146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45957.165957523146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45957.165957523146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45957.165957523146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45957.165957523146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45957.165957523146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45957.165957523146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45957.165957523146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45957.165957523146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45957.165957523146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45957.165957523146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45957.165957523146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45957.165957523146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45957.165957523146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45957.165957523146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45957.165957523146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45957.165957523146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45957.165957523146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45957.165957523146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45957.165957523146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45957.165957523146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45957.165957523146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45957.165957523146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45957.165957523146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45957.165957523146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45957.165957523146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45957.165957523146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45957.165957523146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45957.165957523146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45957.165957523146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45957.165957523146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45957.165957523146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45957.165957523146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45957.165957523146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45957.165957523146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45957.165957523146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45957.165957523146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45957.165957523146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45957.165957523146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45957.165957523146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45957.165957523146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45957.165957523146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45957.165957523146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45957.165957523146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45957.165957523146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45957.165957523146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45957.165957523146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45957.165957523146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45957.165957523146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45957.165957523146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45957.165957523146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45957.165957523146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45957.165957523146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45957.165957523146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45957.165957523146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45957.165957523146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45957.165957523146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45957.165957523146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45957.165957523146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45957.165957523146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45957.165957523146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45957.165957523146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45957.165957523146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45957.165957523146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45957.165957523146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45957.165957523146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45957.165957523146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45957.165957523146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45957.165957523146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45957.165957523146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45957.165957523146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45957.165957523146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45957.165957523146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45957.165957523146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45957.165957523146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45957.165957523146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45957.165957523146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45957.165957523146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45957.165957523146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45957.165957523146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45957.165957523146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45957.165957523146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45957.165957523146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45957.165957523146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45957.165957523146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45957.165957523146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45957.165957523146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45957.165957523146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45957.165957523146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45957.165957523146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45957.165957523146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45957.165957523146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45957.165957523146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45957.165957523146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45957.165957523146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45957.165957523146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45957.165957523146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45957.165957523146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45957.165957523146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45957.165957523146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45957.165957523146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45957.165957523146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45957.165957523146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45957.165957523146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45957.165957523146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45957.165957523146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45957.165957523146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45957.165957523146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45957.165957523146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45957.165957523146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45957.165957523146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45957.165957523146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45957.165957523146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45957.165957523146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45957.165957523146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45957.165957523146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45957.165957523146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45957.165957523146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45957.165957523146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45957.165957523146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45957.165957523146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45957.165957523146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45957.165957523146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45957.165957523146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45957.165957523146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45957.165957523146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45957.165957523146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45957.165957523146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45957.165957523146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45957.165957523146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45957.165957523146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45957.165957523146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45957.165957523146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45957.165957523146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45957.165957523146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45957.165957523146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45957.165957523146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45957.165957523146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45957.165957523146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45957.165957523146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45957.165957523146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45957.165957523146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45957.165957523146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45957.165957523146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45957.165957523146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45957.165957523146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45957.165957523146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45957.165957523146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45957.165957523146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45957.165957523146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45957.165957523146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45957.165957523146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45957.165957523146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45957.165957523146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45957.165957523146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45957.165957523146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45957.165957523146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45957.165957523146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45957.165957523146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45957.165957523146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45957.165957523146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45957.165957523146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45957.165957523146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45957.165957523146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45957.165957523146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45957.165957523146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45957.165957523146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45957.165957523146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45957.165957523146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45957.165957523146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45957.165957523146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45957.165957523146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45957.165957523146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45957.165957523146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45957.165957523146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45957.165957523146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45957.165957523146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45957.165957523146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45957.165957523146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45957.165957523146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45957.165957523146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45957.165957523146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45957.165957523146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45957.165957523146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45957.165957523146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45957.165957523146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45957.165957523146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45957.165957523146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45957.165957523146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45957.165957523146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45957.165957523146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45957.165957523146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45957.165957523146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45957.165957523146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45957.165957523146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45957.165957523146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45957.165957523146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45957.165957523146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45957.165957523146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45957.165957523146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45957.165957523146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45957.165957523146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45957.165957523146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45957.165957523146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45957.165957523146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45957.165957523146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45957.165957523146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45957.165957523146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45957.165957523146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45957.165957523146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45957.165957523146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45957.165957523146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45957.165957523146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45957.165957523146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45957.165957523146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45957.165957523146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45957.165957523146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45957.165957523146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45957.165957523146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45957.165957523146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45957.165957523146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45957.165957523146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45957.165957523146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45957.165957523146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45957.165957523146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45957.165957523146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45957.165957523146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45957.165957523146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45957.165957523146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45957.165957523146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45957.165957523146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45957.165957523146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45957.165957523146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45957.165957523146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45957.165957523146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45957.165957523146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45957.165957523146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45957.165957523146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45957.165957523146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45957.165957523146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45957.165957523146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45957.165957523146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45957.165957523146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45957.165957523146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45957.165957523146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45957.165957523146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45957.165957523146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45957.165957523146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45957.165957523146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45957.165957523146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45957.165957523146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45957.165957523146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45957.165957523146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45957.165957523146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45957.165957523146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45957.165957523146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45957.165957523146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45957.165957523146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45957.165957523146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45957.165957523146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45957.165957523146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45957.165957523146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45957.165957523146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45957.165957523146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45957.165957523146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45957.165957523146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45957.165957523146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45957.165957523146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45957.165957523146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45957.165957523146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45957.165957523146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45957.165957523146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45957.165957523146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45957.165957523146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45957.165957523146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45957.165957523146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45957.165957523146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45957.165957523146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45957.165957523146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45957.165957523146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45957.165957523146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45957.165957523146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45957.165957523146</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45957.165957523146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45957.165957523146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45957.165957523146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45957.165957523146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45957.165957523146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45957.165957523146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45957.165957523146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45957.165957523146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45957.165957523146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45957.165957523146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45957.165957523146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45957.165957523146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45957.165957523146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45957.165957523146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45957.165957523146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45957.165957523146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45957.165957523146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45957.165957523146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45957.165957523146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45957.165957523146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45957.165957523146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45957.165957523146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45957.165957523146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45957.165957523146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45957.165957523146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45957.165957523146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45957.165957523146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45957.165957523146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45957.165957523146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45957.165957523146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45957.165957523146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45957.165957523146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45957.165957523146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45957.165957523146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45957.165957523146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45957.165957523146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45957.165957523146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45957.165957523146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45957.165957523146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45957.165957523146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45957.165957523146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45957.165957523146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45957.165957523146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45957.165957523146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45957.165957523146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45957.165957523146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45957.165957523146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45957.165957523146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45957.165957523146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45957.165957523146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45957.165957523146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45957.165957523146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45957.165957523146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45957.165957523146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45957.165957523146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45957.165957523146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45957.165957523146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45957.165957523146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45957.165957523146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45957.165957523146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45957.165957523146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45957.165957523146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45957.165957523146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45957.165957523146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45957.165957523146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45957.165957523146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45957.165957523146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45957.165957523146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45957.165957523146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45957.165957523146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45957.165957523146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45957.165957523146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45957.165957523146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45957.165957523146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45957.165957523146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45957.165957523146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45957.165957523146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45957.165957523146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45957.165957523146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45957.165957523146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45957.165957523146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45957.165957523146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45957.165957523146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45957.165957523146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45957.165957523146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45957.165957523146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45957.165957523146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45957.165957523146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45957.165957523146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45957.165957523146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45957.165957523146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45957.165957523146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45957.165957523146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45957.165957523146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45957.165957523146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45957.165957523146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45957.165957523146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45957.165957523146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45957.165957523146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45957.165957523146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45957.165957523146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45957.165957523146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45957.165957523146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45957.165957523146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45957.165957523146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45957.165957523146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45957.165957523146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45957.165957523146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45957.165957523146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45957.165957523146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45957.165957523146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45957.165957523146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45957.165957523146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45957.165957523146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45957.165957523146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45957.165957523146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45957.165957523146</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2025-10-27T00:59:08Z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