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66" documentId="120_S{2AC9BD13-BADA-5192-A53E-5A8FF88502F6}" xr6:coauthVersionLast="47" xr6:coauthVersionMax="47" xr10:uidLastSave="{3250E595-2FBB-4760-9A00-9371F38AFA3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<sst xmlns="http://schemas.openxmlformats.org/spreadsheetml/2006/main" count="180288" uniqueCount="39129">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</sst>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321.27984085647768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45984.228266782404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45984.228266782404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45984.228266782404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45984.228266782404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45984.228266782404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45984.228266782404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45984.228266782404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45984.228266782404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45984.228266782404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45984.228266782404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45984.228266782404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45984.228266782404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45984.228266782404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45984.228266782404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45984.228266782404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45984.228266782404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45984.228266782404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45984.228266782404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45984.228266782404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45984.228266782404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45984.228266782404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45984.228266782404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45984.228266782404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45984.228266782404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45984.228266782404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45984.228266782404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45984.228266782404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45984.228266782404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45984.228266782404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45984.228266782404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45984.228266782404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45984.228266782404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45984.228266782404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159.22842893518828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45984.22826689815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45984.22826689815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45984.22826689815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45984.22826689815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45984.22826689815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45984.22826689815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45984.22826689815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45984.22826689815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45984.22826689815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45984.22826689815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45984.22826689815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45984.22826689815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45984.22826689815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45984.22826689815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45984.22826689815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45984.22826689815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45984.22826689815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45984.22826689815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45984.22826689815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45984.22826689815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45984.22826689815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45984.22826689815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45984.22826689815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45984.22826689815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45984.22826689815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45984.22826689815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45984.22826689815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45984.22826689815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45984.22826689815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45984.22826689815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45984.22826689815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45984.22826689815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45984.22826689815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45984.22826689815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45984.22826689815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45984.22826689815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45984.22826689815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45984.22826689815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45984.22826689815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45984.22826689815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45984.22826689815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45984.22826689815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45984.22826689815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45984.22826689815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45984.22826689815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45984.22826689815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45984.22826689815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45984.22826689815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45984.22826689815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45984.22826689815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45984.22826689815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45984.22826689815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45984.22826689815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45984.22826689815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45984.22826689815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45984.22826689815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45984.22826689815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45984.22826689815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45984.22826689815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45984.22826689815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45984.22826689815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45984.22826689815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45984.22826689815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45984.22826689815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45984.22826689815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45984.22826689815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45984.22826689815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45984.22826689815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45984.22826689815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45984.22826689815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45984.22826689815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45984.22826689815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45984.22826689815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45984.22826689815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45984.22826689815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45984.22826689815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45984.22826689815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45984.22826689815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45984.22826689815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45984.22826689815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45984.22826689815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45984.22826689815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45984.22826689815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45984.22826689815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45984.22826689815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45984.22826689815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45984.22826689815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45984.22826689815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45984.22826689815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45984.22826689815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45984.22826689815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45984.22826689815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45984.22826689815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45984.22826689815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45984.22826689815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45984.22826689815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45984.22826689815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45984.22826689815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45984.22826689815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45984.22826689815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45984.22826689815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45984.22826689815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45984.22826689815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45984.22826689815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45984.22826689815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45984.22826689815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45984.22826689815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45984.22826689815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45984.22826689815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45984.22826689815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45984.22826689815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45984.22826689815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45984.22826689815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45984.22826689815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45984.22826689815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45984.22826689815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45984.22826689815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45984.22826689815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45984.22826689815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45984.22826689815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45984.22826689815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45984.22826689815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45984.22826689815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45984.22826689815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45984.22826689815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45984.22826689815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45984.22826689815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45984.22826689815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45984.22826689815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45984.22826689815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45984.22826689815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45984.22826689815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45984.22826689815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45984.22826689815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45984.22826689815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45984.22826689815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45984.22826689815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45984.22826689815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45984.22826689815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45984.22826689815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45984.22826689815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45984.22826689815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45984.22826689815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45984.22826689815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45984.22826689815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45984.22826689815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45984.22826689815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45984.22826689815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45984.22826689815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45984.22826689815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45984.22826689815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45984.22826689815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45984.22826689815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45984.22826689815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45984.22826689815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45984.22826689815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45984.22826689815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45984.22826689815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45984.22826689815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45984.22826689815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45984.22826689815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45984.22826689815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45984.22826689815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45984.22826689815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45984.22826689815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45984.22826689815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45984.22826689815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45984.22826689815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45984.22826689815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45984.22826689815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45984.22826689815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45984.22826689815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45984.22826689815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45984.22826689815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45984.22826689815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45984.22826689815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45984.22826689815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45984.22826689815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45984.22826689815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45984.22826689815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45984.22826689815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45984.22826689815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45984.22826689815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45984.22826689815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45984.22826689815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45984.22826689815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45984.22826689815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45984.22826689815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45984.22826689815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45984.22826689815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45984.22826689815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45984.22826689815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45984.22826689815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45984.22826689815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45984.22826689815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45984.22826689815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45984.22826689815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45984.22826689815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45984.22826689815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45984.22826689815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45984.22826689815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45984.22826689815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45984.22826689815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45984.22826689815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45984.22826689815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45984.22826689815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45984.22826689815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45984.22826689815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45984.22826689815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45984.22826689815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45984.22826689815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45984.22826689815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45984.22826689815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45984.22826689815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45984.22826689815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45984.22826689815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45984.22826689815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45984.22826689815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45984.22826689815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45984.22826689815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45984.22826689815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45984.22826689815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45984.22826689815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45984.22826689815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45984.22826689815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45984.22826689815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45984.22826689815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45984.22826689815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45984.22826689815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45984.22826689815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45984.22826689815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45984.22826689815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45984.22826689815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45984.22826689815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45984.22826689815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45984.22826689815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45984.22826689815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45984.22826689815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45984.22826689815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45984.22826689815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45984.22826689815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45984.22826689815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45984.22826689815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45984.22826689815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45984.22826689815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45984.22826689815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45984.22826689815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45984.22826689815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45984.22826689815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45984.22826689815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45984.22826689815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45984.22826689815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45984.22826689815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45984.22826689815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45984.22826689815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45984.22826689815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45984.22826689815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45984.22826689815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45984.22826689815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45984.22826689815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45984.22826689815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45984.22826689815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45984.22826689815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45984.22826689815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45984.22826689815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45984.22826689815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45984.22826689815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45984.22826689815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45984.22826689815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45984.22826689815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45984.22826689815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45984.22826689815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45984.22826689815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45984.22826689815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45984.22826689815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45984.22826689815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45984.22826689815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45984.22826689815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45984.22826689815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45984.22826689815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45984.22826689815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45984.22826689815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45984.22826689815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45984.22826689815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45984.22826689815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45984.22826689815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45984.22826689815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45984.22826689815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45984.22826689815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45984.22826689815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45984.22826689815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45984.22826689815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45984.22826689815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45984.22826689815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45984.22826689815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45984.22826689815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45984.22826689815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45984.22826689815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45984.22826689815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45984.22826689815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45984.22826689815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45984.22826689815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45984.22826689815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45984.22826689815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45984.22826689815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45984.22826689815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45984.22826689815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45984.22826689815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45984.22826689815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45984.22826689815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45984.22826689815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45984.22826689815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45984.22826689815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45984.22826689815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45984.22826689815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45984.22826689815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45984.22826689815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45984.22826689815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45984.22826689815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45984.22826689815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45984.22826689815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45984.22826689815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45984.22826689815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45984.22826689815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45984.22826689815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45984.22826689815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45984.22826689815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45984.22826689815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45984.22826689815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45984.22826689815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45984.22826689815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45984.22826689815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45984.22826689815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45984.22826689815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45984.22826689815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45984.22826689815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45984.22826689815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45984.22826689815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45984.22826689815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45984.22826689815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45984.22826689815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45984.22826689815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45984.22826689815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45984.22826689815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45984.22826689815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45984.22826689815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45984.22826689815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45984.22826689815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45984.22826689815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45984.22826689815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45984.22826689815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45984.22826689815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45984.22826689815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45984.22826689815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45984.22826689815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45984.22826689815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45984.22826689815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45984.22826689815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45984.22826689815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45984.22826689815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45984.22826689815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45984.22826689815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45984.22826689815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45984.22826689815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45984.22826689815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45984.22826689815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45984.22826689815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45984.22826689815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45984.22826689815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45984.22826689815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45984.22826689815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45984.22826689815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45984.22826689815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45984.22826689815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45984.22826689815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45984.22826689815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45984.22826689815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45984.22826689815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45984.22826689815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45984.22826689815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45984.22826689815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45984.22826689815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45984.22826689815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45984.22826689815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45984.22826689815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45984.22826689815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45984.22826689815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45984.22826689815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45984.22826689815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45984.22826689815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45984.22826689815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45984.22826689815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45984.22826689815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45984.22826689815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45984.22826689815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45984.22826689815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45984.22826689815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45984.22826689815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45984.22826689815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45984.22826689815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45984.22826689815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45984.22826689815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45984.22826689815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45984.22826689815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45984.22826689815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45984.22826689815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45984.22826689815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45984.22826689815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45984.22826689815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45984.22826689815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45984.22826689815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45984.22826689815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45984.22826689815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45984.22826689815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45984.22826689815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45984.22826689815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45984.22826689815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45984.22826689815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45984.22826689815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45984.22826689815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45984.22826689815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45984.22826689815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45984.22826689815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45984.22826689815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45984.22826689815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45984.22826689815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45984.22826689815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45984.22826689815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45984.22826689815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45984.22826689815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45984.22826689815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45984.22826689815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45984.22826689815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45984.22826689815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45984.22826689815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45984.22826689815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45984.22826689815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45984.22826689815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45984.22826689815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45984.22826689815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45984.22826689815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45984.22826689815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45984.22826689815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45984.22826689815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45984.22826689815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45984.22826689815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45984.22826689815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45984.22826689815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45984.22826689815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45984.22826689815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45984.22826689815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45984.22826689815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45984.22826689815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45984.22826689815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45984.22826689815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45984.22826689815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45984.22826689815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45984.22826689815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45984.22826689815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45984.22826689815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45984.22826689815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45984.22826689815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45984.22826689815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45984.22826689815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45984.22826689815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45984.22826689815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45984.22826689815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45984.22826689815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45984.22826689815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45984.22826689815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45984.22826689815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45984.22826689815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45984.22826689815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45984.22826689815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45984.22826689815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45984.22826689815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45984.22826689815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45984.22826689815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45984.22826689815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45984.22826689815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45984.22826689815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45984.22826689815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45984.22826689815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45984.22826689815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45984.22826689815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45984.22826689815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45984.22826689815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45984.22826689815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45984.22826689815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45984.22826689815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45984.22826689815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45984.22826689815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45984.22826689815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45984.22826689815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45984.22826689815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45984.22826689815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45984.22826689815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45984.22826689815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45984.22826689815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45984.22826689815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45984.22826689815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45984.22826689815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45984.22826689815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45984.22826689815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45984.22826689815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45984.22826689815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45984.22826689815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45984.22826689815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45984.22826689815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45984.22826689815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45984.22826689815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45984.22826689815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45984.22826689815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45984.22826689815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45984.22826689815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45984.22826689815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45984.22826689815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45984.22826689815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45984.22826689815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45984.22826689815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45984.22826689815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45984.22826689815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45984.22826689815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45984.22826689815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45984.22826689815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45984.22826689815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45984.22826689815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45984.22826689815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45984.22826689815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45984.22826689815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45984.22826689815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45984.22826689815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45984.22826689815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45984.22826689815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45984.22826689815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45984.22826689815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45984.22826689815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45984.22826689815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45984.22826689815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45984.22826689815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45984.22826689815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45984.22826689815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45984.22826689815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45984.22826689815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45984.22826689815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45984.22826689815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45984.22826689815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45984.22826689815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45984.22826689815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45984.22826689815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45984.22826689815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45984.22826689815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45984.22826689815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45984.22826689815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45984.22826689815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45984.22826689815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45984.22826689815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45984.22826689815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45984.22826689815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45984.22826689815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45984.22826689815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45984.22826689815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45984.22826689815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45984.22826689815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45984.22826689815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45984.22826689815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45984.22826689815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45984.22826689815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45984.22826689815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45984.22826689815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45984.22826689815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45984.22826689815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45984.22826689815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45984.22826689815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45984.22826689815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45984.22826689815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45984.22826689815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45984.22826689815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45984.22826689815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45984.22826689815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45984.22826689815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45984.22826689815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45984.22826689815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45984.22826689815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45984.22826689815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45984.22826689815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45984.22826689815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45984.22826689815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45984.22826689815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45984.22826689815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45984.22826689815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45984.22826689815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45984.22826689815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45984.22826689815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45984.22826689815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45984.22826689815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45984.22826689815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45984.22826689815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45984.22826689815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45984.22826689815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45984.22826689815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45984.22826689815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45984.22826689815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45984.22826689815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45984.22826689815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45984.22826689815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45984.22826689815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45984.22826689815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45984.22826689815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45984.22826689815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45984.22826689815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45984.22826689815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45984.22826689815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45984.22826689815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45984.22826689815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45984.22826689815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45984.22826689815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45984.22826689815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45984.22826689815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45984.22826689815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45984.22826689815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45984.22826689815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45984.22826689815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45984.22826689815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45984.22826689815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45984.22826689815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45984.22826689815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45984.22826689815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45984.22826689815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45984.22826689815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45984.22826689815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45984.22826689815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45984.22826689815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45984.22826689815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45984.22826689815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45984.22826689815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45984.22826689815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45984.22826689815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45984.22826689815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45984.22826689815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45984.22826689815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45984.22826689815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45984.22826689815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45984.22826689815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45984.22826689815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45984.22826689815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45984.22826689815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45984.22826689815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45984.22826689815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45984.22826689815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45984.22826689815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45984.22826689815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45984.22826689815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45984.22826689815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45984.22826689815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45984.22826689815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45984.22826689815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45984.22826689815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45984.22826689815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45984.22826689815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45984.22826689815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45984.22826689815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45984.22826689815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45984.22826689815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45984.22826689815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45984.22826689815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45984.22826689815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45984.22826689815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45984.22826689815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45984.22826689815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45984.22826689815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45984.22826689815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45984.22826689815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45984.22826689815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45984.22826689815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45984.22826689815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45984.22826689815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45984.22826689815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45984.22826689815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45984.22826689815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45984.22826689815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45984.22826689815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45984.22826689815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45984.22826689815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45984.22826689815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45984.22826689815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45984.22826689815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45984.22826689815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45984.22826689815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45984.22826689815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45984.22826689815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45984.22826689815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45984.22826689815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45984.22826689815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45984.22826689815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45984.22826689815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45984.22826689815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45984.22826689815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45984.22826689815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45984.22826689815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45984.22826689815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45984.22826689815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45984.22826689815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45984.22826689815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45984.22826689815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45984.22826689815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45984.22826689815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45984.22826689815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45984.22826689815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45984.22826689815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45984.22826689815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45984.22826689815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45984.22826689815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45984.22826689815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45984.22826689815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45984.22826689815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45984.22826689815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45984.22826689815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45984.22826689815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45984.22826689815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45984.22826689815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45984.22826689815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45984.22826689815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45984.22826689815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45984.22826689815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45984.22826689815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45984.22826689815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45984.22826689815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45984.22826689815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45984.22826689815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45984.22826689815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45984.22826689815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45984.22826689815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45984.22826689815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45984.22826689815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45984.22826689815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45984.22826689815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45984.22826689815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45984.22826689815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45984.22826689815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45984.22826689815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45984.22826689815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45984.22826689815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45984.22826689815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45984.22826689815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45984.22826689815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45984.22826689815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45984.22826689815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45984.22826689815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45984.22826689815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45984.22826689815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45984.22826689815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45984.22826689815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45984.22826689815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45984.22826689815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45984.22826689815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45984.22826689815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45984.22826689815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45984.22826689815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45984.22826689815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45984.22826689815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45984.22826689815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45984.22826689815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45984.22826689815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45984.22826689815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45984.22826689815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45984.22826689815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45984.22826689815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45984.22826689815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45984.22826689815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45984.22826689815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45984.22826689815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45984.22826689815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45984.22826689815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45984.22826689815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45984.22826689815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45984.22826689815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45984.22826689815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45984.22826689815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45984.22826689815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45984.22826689815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45984.22826689815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45984.22826689815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45984.22826689815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45984.22826689815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45984.22826689815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45984.22826689815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45984.22826689815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45984.22826689815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45984.22826689815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45984.22826689815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45984.22826689815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45984.22826689815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45984.22826689815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45984.22826689815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45984.22826689815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45984.22826689815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45984.22826689815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45984.22826689815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45984.22826689815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45984.22826689815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45984.22826689815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45984.22826689815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45984.22826689815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45984.22826689815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45984.22826689815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45984.22826689815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45984.22826689815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45984.22826689815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45984.22826689815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45984.22826689815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45984.22826689815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45984.22826689815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45984.22826689815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45984.22826689815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45984.22826689815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45984.22826689815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45984.22826689815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45984.22826689815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45984.22826689815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45984.22826689815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45984.22826689815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45984.22826689815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45984.22826689815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45984.22826689815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45984.22826689815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45984.22826689815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45984.22826689815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45984.22826689815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45984.22826689815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45984.22826689815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45984.22826689815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45984.22826689815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45984.22826689815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45984.22826689815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45984.22826689815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45984.22826689815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45984.22826689815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45984.22826689815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45984.22826689815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45984.22826689815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45984.22826689815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45984.22826689815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45984.22826689815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45984.22826689815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45984.22826689815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45984.22826689815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45984.22826689815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45984.22826689815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45984.22826689815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45984.22826689815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45984.22826689815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45984.22826689815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45984.22826689815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45984.22826689815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45984.22826689815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45984.22826689815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45984.22826689815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45984.22826689815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45984.22826689815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45984.22826689815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45984.22826689815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45984.22826689815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45984.22826689815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45984.22826689815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45984.22826689815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45984.22826689815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45984.22826689815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45984.22826689815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45984.22826689815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45984.22826689815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45984.22826689815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45984.22826689815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45984.22826689815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45984.22826689815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45984.22826689815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45984.22826689815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45984.22826689815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45984.22826689815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45984.22826689815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45984.22826689815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45984.22826689815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45984.22826689815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45984.22826689815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45984.22826689815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45984.22826689815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45984.22826689815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45984.22826689815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45984.22826689815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45984.22826689815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45984.22826689815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45984.22826689815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45984.22826689815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45984.22826689815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45984.22826689815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45984.22826689815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45984.22826689815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45984.22826689815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45984.22826689815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45984.22826689815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45984.22826689815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45984.22826689815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45984.22826689815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45984.22826689815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45984.22826689815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45984.22826689815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45984.22826689815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45984.22826689815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45984.22826689815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45984.22826689815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45984.22826689815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45984.22826689815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45984.22826689815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45984.22826689815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45984.22826689815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45984.22826689815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45984.22826689815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45984.22826689815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45984.22826689815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45984.22826689815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45984.22826689815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45984.22826689815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45984.22826689815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45984.22826689815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45984.22826689815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45984.22826689815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45984.22826689815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45984.22826689815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45984.22826689815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45984.22826689815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45984.22826689815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45984.22826689815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45984.22826689815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45984.22826689815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45984.22826689815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45984.22826689815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45984.22826689815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45984.22826689815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45984.22826689815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45984.22826689815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45984.22826689815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45984.22826689815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45984.22826689815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45984.22826689815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45984.22826689815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45984.22826689815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45984.22826689815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45984.22826689815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45984.22826689815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45984.22826689815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45984.22826689815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45984.22826689815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45984.22826689815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45984.22826689815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45984.22826689815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45984.22826689815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45984.22826689815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45984.22826689815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45984.22826689815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45984.22826689815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45984.22826689815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45984.22826689815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45984.22826689815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45984.22826689815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45984.22826689815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45984.22826689815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45984.22826689815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45984.22826689815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45984.22826689815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45984.22826689815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45984.22826689815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45984.22826689815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45984.22826689815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45984.22826689815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45984.22826689815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45984.22826689815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45984.22826689815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45984.22826689815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45984.22826689815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45984.22826689815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45984.22826689815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45984.22826689815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45984.22826689815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45984.22826689815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45984.22826689815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45984.22826689815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45984.22826689815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45984.22826689815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45984.22826689815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45984.22826689815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45984.22826689815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45984.22826689815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45984.22826689815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45984.22826689815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45984.22826689815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45984.22826689815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45984.22826689815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45984.22826689815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45984.22826689815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45984.22826689815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45984.22826689815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45984.22826689815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45984.22826689815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45984.22826689815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45984.22826689815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45984.22826689815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45984.22826689815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45984.22826689815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45984.22826689815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45984.22826689815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45984.22826689815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45984.22826689815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45984.22826689815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45984.22826689815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45984.22826689815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45984.22826689815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45984.22826689815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45984.22826689815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45984.22826689815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45984.22826689815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45984.22826689815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45984.22826689815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45984.22826689815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45984.22826689815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45984.22826689815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45984.22826689815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45984.22826689815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45984.22826689815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45984.22826689815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45984.22826689815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45984.22826689815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45984.22826689815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45984.22826689815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45984.22826689815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45984.22826689815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45984.22826689815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45984.22826689815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45984.22826689815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45984.22826689815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45984.22826689815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45984.22826689815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45984.22826689815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45984.22826689815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45984.22826689815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45984.22826689815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45984.22826689815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45984.22826689815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45984.22826689815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45984.22826689815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45984.22826689815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45984.22826689815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45984.22826689815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45984.22826689815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45984.22826689815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45984.22826689815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45984.22826689815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45984.22826689815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45984.22826689815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45984.22826689815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45984.22826689815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45984.22826689815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45984.22826689815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45984.22826689815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45984.22826689815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45984.22826689815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45984.22826689815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45984.22826689815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45984.22826689815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45984.22826689815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45984.22826689815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45984.22826689815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45984.22826689815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45984.22826689815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45984.22826689815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45984.22826689815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45984.22826689815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45984.22826689815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45984.22826689815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45984.22826689815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45984.22826689815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45984.22826689815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45984.22826689815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45984.22826689815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45984.22826689815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45984.22826689815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45984.22826689815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45984.22826689815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45984.22826689815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45984.22826689815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45984.22826689815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45984.22826689815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45984.22826689815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45984.22826689815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45984.22826689815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45984.22826689815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45984.22826689815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45984.22826689815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45984.22826689815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45984.22826689815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45984.22826689815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45984.22826689815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45984.22826689815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45984.22826689815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45984.22826689815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45984.22826689815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45984.22826689815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45984.22826689815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45984.22826689815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45984.22826689815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45984.22826689815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45984.22826689815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45984.22826689815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45984.22826689815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45984.22826689815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45984.22826689815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45984.22826689815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45984.22826689815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45984.22826689815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45984.22826689815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280.74754930555355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0.4887528935141745</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45984.228266782404</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t="s">
        <v>39111</v>
      </c>
      <c r="E5" s="94"/>
      <c r="F5" s="95"/>
      <c r="G5" s="96">
        <f ca="1">IFERROR(NOW()-F5,"")</f>
        <v>45984.228266782404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45984.228266782404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45984.228266782404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45984.228266782404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45984.228266782404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45984.228266782404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45984.22826689815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45984.22826689815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45984.22826689815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45984.22826689815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45984.22826689815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45984.22826689815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45984.22826689815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45984.22826689815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45984.22826689815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45984.22826689815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45984.22826689815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45984.22826689815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45984.22826689815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45984.22826689815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45984.22826689815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45984.22826689815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45984.22826689815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45984.22826689815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45984.22826689815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45984.22826689815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45984.22826689815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45984.22826689815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45984.22826689815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45984.22826689815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45984.22826689815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45984.22826689815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45984.22826689815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45984.22826689815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45984.22826689815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45984.22826689815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45984.22826689815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45984.22826689815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45984.22826689815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45984.22826689815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45984.22826689815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45984.22826689815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45984.22826689815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45984.22826689815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45984.22826689815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45984.22826689815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45984.22826689815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45984.22826689815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45984.22826689815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45984.22826689815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45984.22826689815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45984.22826689815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45984.22826689815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45984.22826689815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45984.22826689815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45984.22826689815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45984.22826689815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45984.22826689815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45984.22826689815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45984.22826689815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45984.22826689815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45984.22826689815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45984.22826689815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45984.22826689815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45984.22826689815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45984.22826689815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45984.22826689815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45984.22826689815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45984.22826689815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45984.22826689815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45984.22826689815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45984.22826689815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45984.22826689815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45984.22826689815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45984.22826689815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45984.22826689815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45984.22826689815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45984.22826689815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45984.22826689815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45984.22826689815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45984.22826689815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45984.22826689815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45984.22826689815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45984.22826689815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45984.22826689815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45984.22826689815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45984.22826689815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45984.22826689815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45984.22826689815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45984.22826689815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45984.22826689815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45984.22826689815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45984.22826689815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45984.22826689815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45984.22826689815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45984.22826689815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45984.22826689815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45984.22826689815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45984.22826689815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45984.22826689815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45984.22826689815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45984.22826689815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45984.22826689815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45984.22826689815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45984.22826689815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45984.22826689815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45984.22826689815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45984.22826689815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45984.22826689815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45984.22826689815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45984.22826689815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45984.22826689815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45984.22826689815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45984.22826689815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45984.22826689815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45984.22826689815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45984.22826689815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45984.22826689815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45984.22826689815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45984.22826689815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45984.22826689815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45984.22826689815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45984.22826689815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45984.22826689815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45984.22826689815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45984.22826689815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45984.22826689815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45984.22826689815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45984.22826689815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45984.22826689815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45984.22826689815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45984.22826689815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45984.22826689815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45984.22826689815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45984.22826689815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45984.22826689815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45984.22826689815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45984.22826689815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45984.22826689815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45984.22826689815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45984.22826689815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45984.22826689815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45984.22826689815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45984.22826689815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45984.22826689815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45984.22826689815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45984.22826689815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45984.22826689815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45984.22826689815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45984.22826689815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45984.22826689815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45984.22826689815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45984.22826689815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45984.22826689815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45984.22826689815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45984.22826689815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45984.22826689815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45984.22826689815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45984.22826689815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45984.22826689815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45984.22826689815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45984.22826689815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45984.22826689815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45984.22826689815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45984.22826689815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45984.22826689815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45984.22826689815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45984.22826689815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45984.22826689815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45984.22826689815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45984.22826689815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45984.22826689815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45984.22826689815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45984.22826689815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45984.22826689815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45984.22826689815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45984.22826689815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45984.22826689815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45984.22826689815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45984.22826689815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45984.22826689815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45984.22826689815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45984.22826689815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45984.22826689815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45984.22826689815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45984.22826689815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45984.22826689815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45984.22826689815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45984.22826689815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45984.22826689815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45984.22826689815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45984.22826689815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45984.22826689815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45984.22826689815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45984.22826689815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45984.22826689815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45984.22826689815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45984.22826689815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45984.22826689815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45984.22826689815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45984.22826689815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45984.22826689815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45984.22826689815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45984.22826689815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45984.22826689815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45984.22826689815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45984.22826689815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45984.22826689815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45984.22826689815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45984.22826689815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45984.22826689815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45984.22826689815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45984.22826689815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45984.22826689815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45984.22826689815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45984.22826689815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45984.22826689815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45984.22826689815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45984.22826689815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45984.22826689815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45984.22826689815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45984.22826689815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45984.22826689815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45984.22826689815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45984.22826689815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45984.22826689815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45984.22826689815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45984.22826689815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45984.22826689815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45984.22826689815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45984.22826689815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45984.22826689815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45984.22826689815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45984.22826689815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45984.22826689815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45984.22826689815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45984.22826689815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45984.22826689815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45984.22826689815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45984.22826689815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45984.22826689815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45984.22826689815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45984.22826689815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45984.22826689815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45984.22826689815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45984.22826689815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45984.22826689815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45984.22826689815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45984.22826689815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45984.22826689815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45984.22826689815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45984.22826689815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45984.22826689815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45984.22826689815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45984.22826689815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45984.22826689815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45984.22826689815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45984.22826689815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45984.22826689815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45984.22826689815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45984.22826689815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45984.22826689815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45984.22826689815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45984.22826689815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45984.22826689815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45984.22826689815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45984.22826689815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45984.22826689815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45984.22826689815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45984.22826689815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45984.22826689815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45984.22826689815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45984.22826689815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45984.22826689815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45984.22826689815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45984.22826689815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45984.22826689815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45984.22826689815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45984.22826689815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45984.22826689815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45984.22826689815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45984.22826689815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45984.22826689815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45984.22826689815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45984.22826689815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45984.22826689815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45984.22826689815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45984.22826689815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45984.22826689815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45984.22826689815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45984.22826689815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45984.22826689815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45984.22826689815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45984.22826689815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45984.22826689815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45984.22826689815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45984.22826689815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45984.22826689815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45984.22826689815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45984.22826689815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45984.22826689815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45984.22826689815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45984.22826689815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45984.22826689815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45984.22826689815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45984.22826689815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45984.22826689815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45984.22826689815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45984.22826689815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45984.22826689815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45984.22826689815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45984.22826689815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45984.22826689815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45984.22826689815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45984.22826689815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45984.22826689815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45984.22826689815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45984.22826689815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45984.22826689815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45984.22826689815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45984.22826689815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45984.22826689815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45984.22826689815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45984.22826689815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45984.22826689815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45984.22826689815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45984.22826689815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45984.22826689815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45984.22826689815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45984.22826689815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45984.22826689815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45984.22826689815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45984.22826689815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45984.22826689815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45984.22826689815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45984.22826689815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45984.22826689815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45984.22826689815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45984.22826689815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45984.22826689815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45984.22826689815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45984.22826689815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45984.22826689815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45984.22826689815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45984.22826689815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45984.22826689815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45984.22826689815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45984.22826689815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45984.22826689815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45984.22826689815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45984.22826689815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45984.22826689815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45984.22826689815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45984.22826689815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45984.22826689815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45984.22826689815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45984.22826689815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45984.22826689815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45984.22826689815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45984.22826689815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45984.22826689815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45984.22826689815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45984.22826689815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45984.22826689815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45984.22826689815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45984.22826689815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45984.22826689815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45984.22826689815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45984.22826689815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45984.22826689815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45984.22826689815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45984.22826689815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45984.22826689815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45984.22826689815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45984.22826689815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45984.22826689815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45984.22826689815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45984.22826689815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45984.22826689815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45984.22826689815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45984.22826689815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45984.22826689815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45984.22826689815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45984.22826689815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45984.22826689815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45984.22826689815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45984.22826689815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45984.22826689815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45984.22826689815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45984.22826689815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45984.22826689815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45984.22826689815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45984.22826689815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45984.22826689815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45984.22826689815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45984.22826689815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45984.22826689815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45984.22826689815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45984.22826689815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45984.22826689815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45984.22826689815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45984.22826689815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45984.22826689815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45984.22826689815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45984.22826689815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45984.22826689815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45984.22826689815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45984.22826689815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45984.22826689815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45984.22826689815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45984.22826689815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45984.22826689815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45984.22826689815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45984.22826689815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45984.22826689815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45984.22826689815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45984.22826689815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45984.22826689815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45984.22826689815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45984.22826689815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45984.22826689815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45984.22826689815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45984.22826689815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45984.22826689815</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92.39620671296143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58.039389583333104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35.567155787037336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6.7134635416659876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2.8549681712902384</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09" t="s">
        <v>39123</v>
      </c>
      <c r="G7" s="111" t="str">
        <f ca="1">IFERROR(NOW()-F7,"")</f>
        <v/>
      </c>
      <c r="H7" s="128">
        <v>45983.834201388891</v>
      </c>
      <c r="I7" s="109" t="str">
        <f>IFERROR(VLOOKUP(D7,DB!A:F,6,0),"")</f>
        <v>SCECO</v>
      </c>
      <c r="J7" s="109" t="str">
        <f>IFERROR(VLOOKUP(D7,DB!A:G,7,0),"")</f>
        <v>Dead</v>
      </c>
      <c r="K7" s="109" t="s">
        <v>39124</v>
      </c>
      <c r="L7" s="109" t="str">
        <f>IFERROR(VLOOKUP(D7,DB!A:I,9,0),"")</f>
        <v>Latis</v>
      </c>
    </row>
    <row r="8" spans="1:13">
      <c r="A8" s="109" t="s">
        <v>39125</v>
      </c>
      <c r="B8" s="109" t="str">
        <f>IFERROR(VLOOKUP(D8,DB!A:K,11,0),"")</f>
        <v>R5</v>
      </c>
      <c r="C8" s="109">
        <v>1</v>
      </c>
      <c r="D8" s="109" t="s">
        <v>33303</v>
      </c>
      <c r="E8" s="109" t="s">
        <v>39021</v>
      </c>
      <c r="F8" s="109" t="s">
        <v>39123</v>
      </c>
      <c r="G8" s="111" t="str">
        <f ca="1">IFERROR(NOW()-F8,"")</f>
        <v/>
      </c>
      <c r="H8" s="128">
        <v>45984.140601851854</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45984.228266782404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45984.228266782404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45984.228266782404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45984.228266782404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45984.228266782404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45984.228266782404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45984.228266782404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45984.228266782404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45984.228266782404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45984.228266782404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45984.228266782404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45984.228266782404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45984.228266782404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45984.228266782404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45984.228266782404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45984.228266782404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45984.228266782404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45984.228266782404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45984.228266782404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45984.228266782404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45984.228266782404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45984.228266782404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45984.228266782404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45984.228266782404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45984.228266782404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45984.228266782404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45984.228266782404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45984.228266782404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45984.228266782404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45984.228266782404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45984.228266782404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45984.228266782404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45984.228266782404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45984.228266782404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45984.228266782404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45984.228266782404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45984.228266782404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45984.228266782404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45984.228266782404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45984.228266782404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45984.228266782404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45984.228266782404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45984.228266782404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45984.228266782404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45984.228266782404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45984.228266782404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45984.228266782404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45984.228266782404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45984.228266782404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45984.228266782404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45984.228266782404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45984.228266782404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45984.228266782404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45984.228266782404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45984.228266782404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45984.228266782404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45984.228266782404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45984.228266782404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45984.228266782404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45984.228266782404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45984.228266782404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45984.228266782404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45984.228266782404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45984.228266782404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45984.228266782404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45984.228266782404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45984.228266782404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45984.228266782404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45984.228266782404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45984.228266782404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45984.228266782404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45984.228266782404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45984.228266782404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45984.228266782404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45984.228266782404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45984.228266782404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2</v>
      </c>
      <c r="D2" s="151" t="s">
        <v>38968</v>
      </c>
      <c r="E2" s="109" t="s">
        <v>39021</v>
      </c>
      <c r="F2" s="121">
        <v>45983.943680555552</v>
      </c>
      <c r="G2" s="104">
        <f t="shared" ref="G2:G9" ca="1" si="0">IFERROR(NOW()-F2,"-")</f>
        <v>0.28458634259732207</v>
      </c>
      <c r="H2" s="121">
        <v>45983.922696759262</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45984.22826689815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45984.22826689815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45984.22826689815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45984.22826689815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45984.22826689815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45984.22826689815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45984.22826689815</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45984.228266782404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45984.228266782404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45984.228266782404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45984.228266782404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45984.228266782404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45984.228266782404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45984.228266782404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45984.228266782404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45984.228266782404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45984.228266782404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45984.228266782404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45984.228266782404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45984.228266782404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45984.228266782404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45984.228266782404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45984.228266782404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45984.228266782404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45984.228266782404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45984.228266782404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45984.228266782404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45984.228266782404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45984.228266782404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45984.228266782404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45984.228266782404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45984.228266782404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45984.228266782404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45984.228266782404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45984.228266782404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45984.228266782404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45984.228266782404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45984.228266782404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45984.228266782404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45984.228266782404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45984.228266782404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45984.228266782404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45984.228266782404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45984.228266782404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45984.228266782404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45984.228266782404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45984.228266782404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45984.228266782404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45984.228266782404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45984.228266782404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45984.228266782404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45984.228266782404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45984.228266782404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45984.228266782404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45984.228266782404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45984.228266782404</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